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8800" windowHeight="11835" tabRatio="500"/>
  </bookViews>
  <sheets>
    <sheet name="ΕΝΤΥΠΟΕΛΕΓΧΟΥ ΠΑΡΟΧΗΣ ΥΠΗΡΕΣΙΩΝ" sheetId="1" r:id="rId1"/>
    <sheet name="ΟΔΗΓΙΕΣ ΓΙΑ ΕΠΙΘΕΩΡΗΤΕΣ" sheetId="2" r:id="rId2"/>
  </sheets>
  <definedNames>
    <definedName name="high">'ΕΝΤΥΠΟΕΛΕΓΧΟΥ ΠΑΡΟΧΗΣ ΥΠΗΡΕΣΙΩΝ'!$E$156</definedName>
    <definedName name="low">'ΕΝΤΥΠΟΕΛΕΓΧΟΥ ΠΑΡΟΧΗΣ ΥΠΗΡΕΣΙΩΝ'!$G$156</definedName>
    <definedName name="medium">'ΕΝΤΥΠΟΕΛΕΓΧΟΥ ΠΑΡΟΧΗΣ ΥΠΗΡΕΣΙΩΝ'!$F$156</definedName>
    <definedName name="_xlnm.Print_Area" localSheetId="0">'ΕΝΤΥΠΟΕΛΕΓΧΟΥ ΠΑΡΟΧΗΣ ΥΠΗΡΕΣΙΩΝ'!$A$1:$K$167</definedName>
    <definedName name="result">'ΕΝΤΥΠΟΕΛΕΓΧΟΥ ΠΑΡΟΧΗΣ ΥΠΗΡΕΣΙΩΝ'!$E$157</definedName>
    <definedName name="synolo1">'ΕΝΤΥΠΟΕΛΕΓΧΟΥ ΠΑΡΟΧΗΣ ΥΠΗΡΕΣΙΩΝ'!$H$36</definedName>
    <definedName name="synolo2">'ΕΝΤΥΠΟΕΛΕΓΧΟΥ ΠΑΡΟΧΗΣ ΥΠΗΡΕΣΙΩΝ'!$H$56</definedName>
    <definedName name="synolo3">'ΕΝΤΥΠΟΕΛΕΓΧΟΥ ΠΑΡΟΧΗΣ ΥΠΗΡΕΣΙΩΝ'!$H$72</definedName>
    <definedName name="synolo4">'ΕΝΤΥΠΟΕΛΕΓΧΟΥ ΠΑΡΟΧΗΣ ΥΠΗΡΕΣΙΩΝ'!$H$90</definedName>
    <definedName name="synolo5">'ΕΝΤΥΠΟΕΛΕΓΧΟΥ ΠΑΡΟΧΗΣ ΥΠΗΡΕΣΙΩΝ'!$H$107</definedName>
    <definedName name="synolo6">'ΕΝΤΥΠΟΕΛΕΓΧΟΥ ΠΑΡΟΧΗΣ ΥΠΗΡΕΣΙΩΝ'!$H$124</definedName>
    <definedName name="synolo7">'ΕΝΤΥΠΟΕΛΕΓΧΟΥ ΠΑΡΟΧΗΣ ΥΠΗΡΕΣΙΩΝ'!$H$138</definedName>
  </definedNames>
  <calcPr calcId="144525"/>
</workbook>
</file>

<file path=xl/calcChain.xml><?xml version="1.0" encoding="utf-8"?>
<calcChain xmlns="http://schemas.openxmlformats.org/spreadsheetml/2006/main">
  <c r="H36" i="1" l="1"/>
  <c r="F42" i="1" s="1"/>
  <c r="H56" i="1"/>
  <c r="G150" i="1" s="1"/>
  <c r="H72" i="1"/>
  <c r="F78" i="1" s="1"/>
  <c r="H90" i="1"/>
  <c r="E152" i="1" s="1"/>
  <c r="H107" i="1"/>
  <c r="F112" i="1" s="1"/>
  <c r="H124" i="1"/>
  <c r="F154" i="1" s="1"/>
  <c r="H138" i="1"/>
  <c r="G155" i="1" s="1"/>
  <c r="H23" i="1"/>
  <c r="F60" i="1" l="1"/>
  <c r="F61" i="1"/>
  <c r="F62" i="1"/>
  <c r="E150" i="1"/>
  <c r="F150" i="1"/>
  <c r="G152" i="1"/>
  <c r="E151" i="1"/>
  <c r="F151" i="1"/>
  <c r="G151" i="1"/>
  <c r="F76" i="1"/>
  <c r="F77" i="1"/>
  <c r="F94" i="1"/>
  <c r="F96" i="1"/>
  <c r="F113" i="1"/>
  <c r="E153" i="1"/>
  <c r="F153" i="1"/>
  <c r="G153" i="1"/>
  <c r="F111" i="1"/>
  <c r="F130" i="1"/>
  <c r="E154" i="1"/>
  <c r="G154" i="1"/>
  <c r="F129" i="1"/>
  <c r="F128" i="1"/>
  <c r="F142" i="1"/>
  <c r="E155" i="1"/>
  <c r="F144" i="1"/>
  <c r="F149" i="1"/>
  <c r="G149" i="1"/>
  <c r="F40" i="1"/>
  <c r="F41" i="1"/>
  <c r="E149" i="1"/>
  <c r="G156" i="1" l="1"/>
  <c r="F156" i="1"/>
  <c r="E156" i="1"/>
  <c r="E157" i="1" l="1"/>
  <c r="H24" i="1" s="1"/>
</calcChain>
</file>

<file path=xl/sharedStrings.xml><?xml version="1.0" encoding="utf-8"?>
<sst xmlns="http://schemas.openxmlformats.org/spreadsheetml/2006/main" count="340" uniqueCount="197">
  <si>
    <t>1.1</t>
  </si>
  <si>
    <t>1.2</t>
  </si>
  <si>
    <t>1.3</t>
  </si>
  <si>
    <t>1.4</t>
  </si>
  <si>
    <t>ΑΞΙΟΛΟΓΗΣΗ ΚΙΝΔΥΝΟΥ ΕΝΟΤΗΤΑΣ</t>
  </si>
  <si>
    <t>ΑΞΙΟΛΟΓΗΣΗ</t>
  </si>
  <si>
    <t>ΧΑΜΗΛΟΣ ΚΙΝΔΥΝΟΣ</t>
  </si>
  <si>
    <t>ΜΕΣΑΙΟΣ ΚΙΝΔΥΝΟΣ</t>
  </si>
  <si>
    <t>ΥΨΗΛΟΣ ΚΙΝΔΥΝΟΣ</t>
  </si>
  <si>
    <t>2.1</t>
  </si>
  <si>
    <t>2.2</t>
  </si>
  <si>
    <t>3.1</t>
  </si>
  <si>
    <t>3.2</t>
  </si>
  <si>
    <t>3.3</t>
  </si>
  <si>
    <t>3.4</t>
  </si>
  <si>
    <t>3.5</t>
  </si>
  <si>
    <t>4.1</t>
  </si>
  <si>
    <t>4.2</t>
  </si>
  <si>
    <t>5.2</t>
  </si>
  <si>
    <t>5.3</t>
  </si>
  <si>
    <t>5.4</t>
  </si>
  <si>
    <t xml:space="preserve">6.1 </t>
  </si>
  <si>
    <t>6.2</t>
  </si>
  <si>
    <t>7.1</t>
  </si>
  <si>
    <t>7.2</t>
  </si>
  <si>
    <t xml:space="preserve">    </t>
  </si>
  <si>
    <t>Περιέχει αποδεικτικό υποβολής γνωστοποίησης ή άδεια λειτουργίας, κατόψεις/τομές σχεδιαγραμμάτων μηχανικού.</t>
  </si>
  <si>
    <t>Τα δάπεδα, οι τοίχοι και οι οροφές των επιχειρήσεων πρέπει να είναι καλής κατασκευής, από κατάλληλο υλικό ώστε να καθαρίζονται εύκολα και να μην επιτρέπεται η συσσώρευση ρύπων.Ειδικότερα οι ψευδοροφές πρέπει να προσαρμόζονται στους τοίχους με στεγανό  και συνεχή τρόπο ώστε να μην φέρουν οπές ή άλλα ανοίγματα. Στα κομμωτήρια-κουρεία οι τοίχοι όπου βρίσκονται οι λουτήρες πρέπει να είναι από κατάλληλο, αδιαπότιστο μη απορροφητικό  υλικό για να πλένεται και να  καθαρίζεται εύκολα.</t>
  </si>
  <si>
    <t>Τα χρησιμοποιούμενα εργαλεία καθαρισμού είναι σε καλή κατάσταση και καθαρίζονται τακτικά. Τα μέσα και τα είδη καθαρισμού καθώς και τα απολυμαντικά φυλάσσονται σε ειδικό χώρο και φέρουν τα αντίστοιχα πιστοποιητικά για τη χρήση τους.</t>
  </si>
  <si>
    <t>Όταν υπάρχει κεντρικό αποχετευτικό δίκτυο, η σύνδεση με αυτό είναι υποχρεωτική. Όταν δεν υπάρχει αποχετευτικό δίκτυο εφαρμόζονται οι διατάξεις του εκάστοτε ισσχύοντος Πολεοδομικού Κανονισμού.</t>
  </si>
  <si>
    <t>Σε κάθε επιχείρηση πρέπει να υπάρχει ανάλογος αριθμός αποχωρητηρίων για την εξυπηρέτηση του προσωπικού και των πελατών της.   Τα αποχωρητήρια και οι προθάλαμοι (επιτρέπεται κοινός προθάλαμος) πρέπει να διαθέτουν υδραυλική εγκατάσταση, συνδεδεμένη με αποχετευτικό σύστημα. Θα υπάρχει επαρκής αριθμός νιπτηρών με υγειονομικά αποδεκτό τρόπο και θα είναι εφοδιασμένοι με τα απαραίτητα για το πλύσιμο και το στέγνωμα των χεριών , καθώς και κατάλληλοι κάδοι απορριμμάτων με ποδοκίνητο μηχανισμό.  Oταν δεν υπάρχει δυνατότητα φυσικού εξαερισμού, απαιτείται σύστημα τεχνητού εξαερισμού.  Επίσης, εντός των αποχωρητηρίων θα τοποθετείται άγκιστρο για τα προσωπικά είδη.</t>
  </si>
  <si>
    <t>Σε όλες τις επιχειρήσεις παροχής υπηρεσιών θα υπάρχει ερμάριο ή χώρος αποδυτηρίων- ανάλογα με το απασχολούμενο προσωπικό- για τη φύλαξη της στολής εργασίας και των προσωπικών ειδών των εργαζομένων.</t>
  </si>
  <si>
    <t>Ο ιματισμός που χρησιμοποιείται για τους πελάτες θα είναι πάντα καθαρός και θα φυλάσσεται σε κλειστές προθήκες ή σε ειδικές ατομικές συσκευασίες. Για κάθε πελάτη θα χρησιμοποιείται καθαρή πετσέτα ή πετσέτα μιας χρήσης. Οι καθαρές πετσέτες θα φυλάσσονται εντός κλειστών προθηκών και σε διαφορετικό χώρο από τις χρησιμοποιημένες – ακάθαρτες.</t>
  </si>
  <si>
    <t>Αρχεία Προμηθευτών</t>
  </si>
  <si>
    <t xml:space="preserve"> Περιέχει αρχεία με τους προμηθευτές των προϊόντων τους.</t>
  </si>
  <si>
    <t xml:space="preserve">Στις περιοχές που υπάρχει δημοτικό δίκτυο ύδρευσης, το νερό της επιχείρησης πρέπει να προέρχεται από αυτό και να αποδεικνύεται με την τήρηση στο αρχείο της επιχείρησης αντγράφου του πιο πρόσφατου λογαριασμού. </t>
  </si>
  <si>
    <t>2.3</t>
  </si>
  <si>
    <t>2.4</t>
  </si>
  <si>
    <t>2.5</t>
  </si>
  <si>
    <t>2.6</t>
  </si>
  <si>
    <t>2.7</t>
  </si>
  <si>
    <t>2.8</t>
  </si>
  <si>
    <t>ΠΕΡΙΒΑΛΛΟΝ ΚΑΙ ΕΓΚΑΤΑΣΤΑΣΗ</t>
  </si>
  <si>
    <t>ΥΔΡΕΥΣΗ / ΑΠΟΧΕΤΕΥΣΗ / ΑΠΟΡΡΙΜΜΑΤΑ</t>
  </si>
  <si>
    <t>5.1</t>
  </si>
  <si>
    <t>ΑΤΟΜΙΚΗ ΥΓΙΕΙΝΗ ΚΑΙ ΥΓΕΙΑ ΕΡΓΑΖΟΜΕΝΩΝ</t>
  </si>
  <si>
    <t>ΕΞΟΠΛΙΣΜΟΣ</t>
  </si>
  <si>
    <t>Αρχεία Επιχείρησης (σχεδιαγράμματα -κατόψεις Επιχείρησης )</t>
  </si>
  <si>
    <t>Αρχεία Καθαρισμού &amp; Απολύμανσης</t>
  </si>
  <si>
    <t xml:space="preserve">Απουσία πηγών μόλυνσης έξω από την επιχείρηση, υγιεινή  του περιβάλλοντος χώρου                                                </t>
  </si>
  <si>
    <t>Επαρκείς/κατάλληλες θέσεις εργασίας</t>
  </si>
  <si>
    <t xml:space="preserve">Κατάλληλος  χώρος αναμονής πελατών </t>
  </si>
  <si>
    <t>Κατάλληλα μέσα &amp; καθαριστικά ανάλογα των χώρων</t>
  </si>
  <si>
    <t xml:space="preserve">Καθαρές πόρτες /παράθυρα </t>
  </si>
  <si>
    <t>Επαρκές   σύστημα εξαερισμού (φυσικός ή τεχνητός  )</t>
  </si>
  <si>
    <t xml:space="preserve">Σύνδεση με σύστημα ύδρευσης </t>
  </si>
  <si>
    <t xml:space="preserve">Σύνδεση με σύστημα αποχέτευσης </t>
  </si>
  <si>
    <t xml:space="preserve">Κατάλληλοι  κάδοι  απορριμμάτων/ τακτικός καθαρισμός αυτών </t>
  </si>
  <si>
    <t xml:space="preserve">Παροχή κρύου -ζεστού νερού με μίκτη </t>
  </si>
  <si>
    <t xml:space="preserve">Καθαρές πόρτες/παράθυρα </t>
  </si>
  <si>
    <t>Κατασκευή  από κατάλληλα υλικά που καθαρίζονται εύκολα  (οροφή, τοίχοι, δάπεδα)</t>
  </si>
  <si>
    <t>Επαρκή και κατάλληλα  αποχωρητήρια / προθάλαμοι  με εγκαταστάσεις  πλυσίματος χεριών, κατάλληλα εξοπλισμένα.</t>
  </si>
  <si>
    <t xml:space="preserve">Υπάρχουν αποδυτήρια/ερμάρια  για την φύλαξη των ενδυμάτων   του προσωπικού της επιχείρησης </t>
  </si>
  <si>
    <t xml:space="preserve">Οι εργαζόμενοι φορούν κατάλληλα ρούχα εργασίας &amp; είναι σε καλή κατάσταση </t>
  </si>
  <si>
    <t>Οι εργαζόμενοι ακολουθούν τους κανόνες ατομικής υγιεινής</t>
  </si>
  <si>
    <t xml:space="preserve">Οι εργαζόμενοι δεν καπνίζουν εντός της επιχείρησης </t>
  </si>
  <si>
    <t>Χρήση κατάλληλου καθαρού ιματισμού(πετσέτες-μπλούζες) για τους πελάτες</t>
  </si>
  <si>
    <t>Τα υλικά περιποίησης (κρέμες,βερνίκια νυχιών, μελάνια κλπ) είναι κατάλληλα και εγκεκριμένα όπου απαιτείται</t>
  </si>
  <si>
    <t>Τα εργαλεία  είναι καθαρά,απολυμαίνονται ή αποστειρώνονται   και φυλάσσονται εντός κλειστών προθηκών</t>
  </si>
  <si>
    <t>Οι επιχειρήσεις να εξασφαλίζουν επαρκή φωτισμό, φυσικό ή τεχνητό, ώστε να επιτελούνται σωστά και χωρίς κίνδυνο όλες οι εργασίες.</t>
  </si>
  <si>
    <t>Θα εξασφαλίζεται η έγκαιρη απομάκρυνση των στερεών απορριμμάτων ώστε να μην συσσωρεύονται στους κάδους κατά προτίμηση στο τέλος λειτουργίας κάθε ημέρας.         Ειδικότερα για τα εργαστήρια δερματοστιξίας τα απόβλητα ιατρικού χαρακτήρα θα μεταφέρονται είτε στο πλησιέστερο νοσοκομείο, ή σε άλλη περίπτωση φαρμακείο ή εργαστήριο που εξυπηρετείται από νοσοκομείο για την απόρριψη ιατρικής φύσεως απορριμμάτων. Θα τηρείται αρχείο με τα αποδεικτικά παράδοσης παραλαβής των δοχείων απόρριψης των χρησιμοποιημένων αιχμηρών αντικειμένων (βελονών, κλπ).</t>
  </si>
  <si>
    <t>Τακτική απομάκρυνση απορριμμάτων</t>
  </si>
  <si>
    <t xml:space="preserve">ΚατάλληλοΙ  κάδοι  απορριμμάτων/ τακτικός καθαρισμός αυτών </t>
  </si>
  <si>
    <t>Κατασκευή  από κατάλληλα υλικά που καθαρίζονται εύκολα (οροφή,τοίχοι,δάπεδα)</t>
  </si>
  <si>
    <t xml:space="preserve">Απουσία πηγών μόλυνσης έξω από την επιχείρηση, υγιεινή του περιβάλλοντος χώρου                                                </t>
  </si>
  <si>
    <t>Οι εργαζόμενοι πρέπει να φορούν κατάλληλο, καθαρό και, όταν είναι αναγκαίο, προστατευικό ρουχισμό και να φέρουν είδη ατομικής προστασίας.</t>
  </si>
  <si>
    <t>6.3</t>
  </si>
  <si>
    <t>Κατάλληλος και επαρκής εξοπλισμός (μηχανήματα, όργανα , συσκευές και σκεύη)</t>
  </si>
  <si>
    <t>Σωστή αποθήκευση ιματισμού και εξοπλισμού</t>
  </si>
  <si>
    <t xml:space="preserve">Ο Ιματισμός και τα εργαλεία ή ο εξοπλισμός να αποθηκεύονται σε κατάλληλους χώρους έτσι ώστε να αποφεύγεται ο κίνδυνος της επιμόλυνσης. </t>
  </si>
  <si>
    <t>ΑΠΟΛΥΜΑΝΣΗ - ΑΠΟΣΤΕΙΡΩΣΗ - ΥΛΙΚΑ ΠΕΡΙΠΟΙΗΣΗΣ</t>
  </si>
  <si>
    <t>Σε όλες τις βρύσες της επιχείρησης απαιτείται να υπάρχει ταυτόχρονη παροχή ζεστού και κρύου νερού με μίκτη. Ειδικότερα στα εργαστήρια δερματοστιξίας θα υπάρχει σε κάθε θέση εργασίας,  πλησίον του πάγκου εργασίας νιπτήρας με εγκατάσταση ζεστού και κρύου νερού με ρυθμιζόμενο κρουνό.</t>
  </si>
  <si>
    <t xml:space="preserve"> Τα προιόντα ( χρώματα, βαφές, κρέμες, βερνίκια νυχιών κ.α.) που χρησιμοποιούνται στα κομμωτήρια και στα καταστήματα περιποίησης χεριών και ποδιών  θα φέρουν ϊπιστοποιητικά καταλληλότητας και θα είναι εγκεκριμένα από τον ΕΟΦ.        β)Τα προϊόντα (χρώματα -βαφές) που χρησιμοποιούνται στα εργαστήρια δερματοστιξίας, θα έχουν πιστοποιητικά καταλληλότητας του αρμόδιου επίσημου φορέα της χώρας προέλευσης ή σχετική βεβαίωση κρατικού φορέα από την οποία προκύπτει ότι η επιχείρηση παρασκευής των προιόντων αυτών λειτουργεί σύμφωνα με τις ισχύουσες στη χώρα προέλευσης διατάξεις.</t>
  </si>
  <si>
    <t>ΠΑΡΑΤΗΡΗΣΕΙΣ</t>
  </si>
  <si>
    <t>…/1</t>
  </si>
  <si>
    <t>.../1</t>
  </si>
  <si>
    <t xml:space="preserve">2 ΥΚ και άνω    </t>
  </si>
  <si>
    <t>Στον περιβάλλοντα χώρο της επιχείρησης να μην υπάρχουν πηγές μόλυνσης (συσσώρευση παλιών και άχρηστων αντικειμένων, ξερά χόρτα, απορρίμματα, ανοιχτά φρεάτια, στάσιμα νερά κ.α. που δύνανται να προσελκύσουν αδέσποτα ζώα, πτηνά και να αποτελέσουν ευνοϊκό περιβάλλον για την ανάπτυξη τρωκτικών και εντόμων υγειονομικής σημασίας)</t>
  </si>
  <si>
    <t>ΑΡΧΕΙΑ ΕΠΙΧΕΙΡΗΣΗΣ</t>
  </si>
  <si>
    <t>Όλοι οι εργαζόμενοι ακολουθούν τους κανόνες ατομικής υγιεινής. Πρέπει να έχουν καλές συνήθειες και να πλένουν τα χέρια τους πριν αναλάβουν εργασία.</t>
  </si>
  <si>
    <t xml:space="preserve">Οι εργαζόμενοι δε φέρουν ανοικτές πληγές και δεν πάσχουν από δερματολογικά νοσήματα </t>
  </si>
  <si>
    <t>Αρχεία Προσωπικού (πιστοποιητικό υγείας, βεβαίωση συνδρομής νόμιμων προϋποθέσεων για την άσκηση του επαγγέλματος)</t>
  </si>
  <si>
    <t>Περιέχει αντίγραφο κατάστασης απασχολούμενου προσωπικού, πιστοποιητικά υγείας του προσωπικού, καθώς και τη βεβαίωση συνδρομής νόμιμων προυποθέσεων για την άσκηση του επαγγέλματος του υγειονομικά υπεύθυνου της επιχείρησης</t>
  </si>
  <si>
    <t>Περιέχει πρόγραμμα καθαρισμού και απολύμανσης της επιχείρησης, καθώς και των συσκευών/εργαλείων/ιματισμού που χρησιμοποιούνται, με καθαριστικά/απολυμαντικά που θα φέρουν τα αντίστοιχα πιστοποιητικά για τη χρήση τους.</t>
  </si>
  <si>
    <t>α) O χώρος της επιχείρησης πρέπει να είναι επαρκής ώστε να επιτρέπεται η απρόσκοπτη εκτέλεση των εργασιών.   β) Για τα εργαστήρια δερματοστιξίας, οι χώροι εργασίας θα είναι απομονωμένοι μεταξύ τους με τοίχο ή με ειδική συρρόμενη κατασκευή.</t>
  </si>
  <si>
    <t>α) Για τα καταστήματα περιποίησης χεριών και ποδιών θα ορίζεται χώρος αναμονής πελατών ώστε να παρεμποδίζεται η άμεση οπτική επαφή με τον χώρο παροχής υπηρεσιών.    β) Για τα εργαστήρια δερματοστιξίας, οχώρος αναμονής είναι υποχρεωτικός  και θα είναι τελείως απομονωμένος από το χώρο εργασίας με τοίχο.</t>
  </si>
  <si>
    <t xml:space="preserve">Κατά τον έλεγχο οι πόρτες και τα παράθυρα της επιχείρησης πρέπει να είναι σε καλή κατάσταση, καθαρά, απαλλαγμένα από σκόνη και ρύπους και στα παράθυρα του αποχωρητηρίου να φέρουν προστατευτικά πλέγματα </t>
  </si>
  <si>
    <t xml:space="preserve">Επαρκής φωτισμός   (τεχνητός /φυσικός) </t>
  </si>
  <si>
    <t xml:space="preserve">Πρέπει να υπάρχουν κατάλληλα και επαρκή μέσα φυσικού ή τεχνητού αερισμού που θα εξασφαλίζουν την ανανέωση του αέρα εντός της επιχείρησης. </t>
  </si>
  <si>
    <t>Επαρκή και κατάλληλα  αποχωρητηρία/προθαλάμοι  με εγκαταστάσεις                                                              πλυσίματος χεριών, κατάλληλα εξοπλισμένα.</t>
  </si>
  <si>
    <t>Οι εργαζόμενοι θα πρέπει να μην πάσχουν από δερματολογικά νοσήματα και να μη φέρουν ανοιχτές πληγές, εγκαύματα κ.α. Σε περίπτωση που φέρουν πληγές, αυτές θα καλύπτονται με αδιάβροχο επίδεσμο και θα χρησιμοποιούν γάντια μιας χρήσης.</t>
  </si>
  <si>
    <t>Απαγορεύεται το κάπνισμα εντός της επιχείρησης.  Πρέπει να υπάρχουν ειδικές αυτοκόλλητες σημάνσεις που να το υπενθυμίζουν στο προσωπικό.</t>
  </si>
  <si>
    <t>Χρήση κατάλληλου καθαρού ιματισμού (πετσέτες-μπλούζες) για τους πελάτες</t>
  </si>
  <si>
    <t>Κατάλληλος και επαρκής εξοπλισμός (μηχανήματα, όργανα, συσκευές   και σκεύη).</t>
  </si>
  <si>
    <t>Πρέπει να διαθέτουν κατάλληλα εργαλεία και εξοπλισμό για την εκτέλεση των εργασιών τους, συσκευές. Τα εργαστήρια δερματοστιξίας πρέπει να έχουν κατάλληλο εξοπλισμό και  θέσεις εργασίας για την εκτέλεση των εργασιών. Ειδικότερα, δερματοστίκτη με πετάλι και καλώδιο, λαβές δερματοστίκτη, μπάρες βελονών, ειδικές μεταλλικές ανοξείδωτες βελόνες,καλάι ανοξείδωτο, μεγενθυντικός φακός,συσκευή καθαρισμού υπερήχων, αποστειρωτή, υγρό απολύμανσης επιφανειών, κάδους απορριμμάτων, ειδικό δοχείο απόρριψης βελονών</t>
  </si>
  <si>
    <t>Τα εργαλεία (βούρτσες, χτένες, ψαλίδια, κ.α),  θα είναι πάντα καθαρά, θα απολυμαίνονται με ειδικά απολυμαντικά και σε περίπτωση που αυτό απαιτείται θα αποστειρώνονται σε κατάλληλες συσκευές ώστε να είναι απαλλαγμένα από κάθε παθογόνο μικροοργανισμό. Τα εργαστήρια δερματοστιξίας πρέπει να έχουν ειδικό κλίβανο για την αποστείρωση των εργαλείων τους</t>
  </si>
  <si>
    <t>`</t>
  </si>
  <si>
    <t>Αρχεία Επιχείρησης (σχεδιαγράμματα - κατόψεις Επιχείρησης)</t>
  </si>
  <si>
    <t xml:space="preserve">Παροχή κρύου - ζεστού νερού με μίκτη </t>
  </si>
  <si>
    <t>30-21</t>
  </si>
  <si>
    <t>20-10</t>
  </si>
  <si>
    <t>9-0</t>
  </si>
  <si>
    <t>54-42</t>
  </si>
  <si>
    <t>12-0</t>
  </si>
  <si>
    <t>41-13</t>
  </si>
  <si>
    <t>36-27</t>
  </si>
  <si>
    <t>26 - 13</t>
  </si>
  <si>
    <t>12 - 0</t>
  </si>
  <si>
    <t>15 - 12</t>
  </si>
  <si>
    <t>11 - 0</t>
  </si>
  <si>
    <t>23 - 10</t>
  </si>
  <si>
    <t xml:space="preserve">όλες οι ενότητες ΧΚ ή το πολύ 3 ΜΚ                     </t>
  </si>
  <si>
    <t xml:space="preserve"> τουλάχιστον 4 ενότητες ΜΚ ή το πολύ 1 ενότητα ΥΚ και οποιοσδήποτε άλλος συνδυασμός ΧΚ και ΜΚ </t>
  </si>
  <si>
    <t>20 - 9</t>
  </si>
  <si>
    <t>8 - 0</t>
  </si>
  <si>
    <t>ΣΤΟΙΧΕΙΑ ΕΓΚΑΤΑΣΤΑΣΗΣ</t>
  </si>
  <si>
    <t>ΣΤΟΙΧΕΙΑ ΕΛΕΓΧΟΥ</t>
  </si>
  <si>
    <t>Επωνυμία Εγκατάστασης</t>
  </si>
  <si>
    <t>Ιδιοκτήτης:</t>
  </si>
  <si>
    <t xml:space="preserve">Ημερομηνία Ελέγχου: </t>
  </si>
  <si>
    <t>Έναρξη:</t>
  </si>
  <si>
    <t>Λήξη:</t>
  </si>
  <si>
    <t>Εκπρόσωπος   Επιχείρησης (Υγειονομικά Υπεύθυνος):</t>
  </si>
  <si>
    <t>Ημερομηνία Επανελέγχου:</t>
  </si>
  <si>
    <t xml:space="preserve">Διεύθυνση: </t>
  </si>
  <si>
    <t>Κατηγορία Επιχείρησης:</t>
  </si>
  <si>
    <t>Πόλη:                                                         Τ.Κ.</t>
  </si>
  <si>
    <t>Είδος Δραστηριότητας</t>
  </si>
  <si>
    <t>ΑΦΜ:</t>
  </si>
  <si>
    <t xml:space="preserve">Είδος ελέγχου: </t>
  </si>
  <si>
    <t>□    Πρώτος έλεγχος</t>
  </si>
  <si>
    <t>Αριθμός γνωστοποίησης/άδειας:</t>
  </si>
  <si>
    <t>□    Προγραμματισμένος</t>
  </si>
  <si>
    <t>□    Κατόπιν καταγγελίας</t>
  </si>
  <si>
    <t>□    Άλλο, (σημειώστε άλλο   λόγο)</t>
  </si>
  <si>
    <t>□    Επανέλεγχος (στο ίδιο φύλλο ελέγχου)</t>
  </si>
  <si>
    <t>Αριθμός υπαλλήλων:</t>
  </si>
  <si>
    <t xml:space="preserve">Ημερομηνία τελευταίου ελέγχου/ χαρακτηρισμός επιχείρησης από τον προηγούμενο έλεγχο:
</t>
  </si>
  <si>
    <t>ΑΠΟΤΕΛΕΣΜΑ ΕΛΕΓΧΟΥ</t>
  </si>
  <si>
    <t>Αριθμός σημαντικών μη-συμμορφώσεων:</t>
  </si>
  <si>
    <t>Αριθμός άλλων μη-συμμορφώσεων:</t>
  </si>
  <si>
    <t>Αριθμός επαναλαμβανόμενων μη-συμμορφώσεων:</t>
  </si>
  <si>
    <t>ΠΑΡΑΡΤΗΜΑ Α΄</t>
  </si>
  <si>
    <t>ΟΔΗΓΙΕΣ ΕΛΕΓΧΟΥ ΕΠΙΧΕΙΡΗΣΕΩΝ ΠΑΡΟΧΗΣ ΥΠΗΡΕΣΙΩΝ</t>
  </si>
  <si>
    <r>
      <t>Ονοματεπώνυμο Επιθεωρητών</t>
    </r>
    <r>
      <rPr>
        <b/>
        <sz val="12"/>
        <rFont val="Calibri"/>
        <family val="2"/>
        <charset val="161"/>
      </rPr>
      <t>:</t>
    </r>
    <r>
      <rPr>
        <sz val="12"/>
        <rFont val="Calibri"/>
        <family val="2"/>
        <charset val="161"/>
      </rPr>
      <t xml:space="preserve"> </t>
    </r>
  </si>
  <si>
    <t>Τηλ./ΦΑΞ:                                                             Email:</t>
  </si>
  <si>
    <t xml:space="preserve">ΣΥΝΟΛΙΚΗ ΒΑΘΜΟΛΟΓΙΑ:  </t>
  </si>
  <si>
    <t>ΚΑΤΑΤΑΞΗ ΕΠΙΧΕΙΡΗΣΗΣ (κυκλώστε)</t>
  </si>
  <si>
    <t>ΒΑΘΜΟΙ</t>
  </si>
  <si>
    <t>Πλήρης συμμόρφωση/ Δεν εφαρμόζεται</t>
  </si>
  <si>
    <t>Μερική συμμόρφωση</t>
  </si>
  <si>
    <t>Μη συμμόρφωση</t>
  </si>
  <si>
    <t>Βαθμολογία</t>
  </si>
  <si>
    <t>ΣΥΝΟΛΟ</t>
  </si>
  <si>
    <t xml:space="preserve">ΣΥΝΟΛΟ ΣΗΜΑΝΤΙΚΩΝ ΣΗΜΕΙΩΝ </t>
  </si>
  <si>
    <t>ΣΗΜΑΝΤΙΚΟ</t>
  </si>
  <si>
    <t xml:space="preserve">ΑΡΧΕΙΑ ΕΠΙΧΕΙΡΗΣΗΣ </t>
  </si>
  <si>
    <t>ΑΠΟΧΩΡΗΤΗΡΙΑ / ΑΠΟΔΥΤΗΡΙΑ</t>
  </si>
  <si>
    <t>9 - 0</t>
  </si>
  <si>
    <t>33 - 24</t>
  </si>
  <si>
    <t>21 - 12</t>
  </si>
  <si>
    <t>Επαρκές σύστημα εξαερισμού (φυσικός ή τεχνητός)</t>
  </si>
  <si>
    <t>Επαρκής φωτισμός (τεχνητός/φυσικός)</t>
  </si>
  <si>
    <t>Επαρκείς / κατάλληλες θέσεις εργασίας</t>
  </si>
  <si>
    <t>Πρέπει να υπάρχουν επαρκείς για τις ανάγκες της επιχείρησης κάδοι απορριμμάτων που θα διαθέτουν κάλυμμα με υγειονομικά αποδεκτό τρόπο. Οι κάδοι απορριμμάτων θα είναι από υλικό ανθεκτικό και εύκολα καθαριζόμενο και ο καθαρισμός τους θα εντάσσεται στο πρόγραμμα καθαριότητας της επιχείρησης και θα περιλαμβάνει και απολύμανση. Στα εργαστήρια δερματοστιξίας θα υπάρχει δοχείο απόριψης βελονών μιάς χρήσης (ειδικό δοχείο  με σήμανση χρώματος) για την ρίψη των επικίνδυνων υγειονομικά αποβλήτων ( βελόνες, ξυραφάκια κ.α.)</t>
  </si>
  <si>
    <t xml:space="preserve">Υπάρχουν αποδυτήρια / ερμάρια  για την φύλαξη των ενδυμάτων του προσωπικού της επιχείρησης </t>
  </si>
  <si>
    <t>ΣΥΝΟΛΙΚΗ ΒΑΘΜΟΛΟΓΙΑ ΕΠΙΧΕΙΡΗΣΗΣ</t>
  </si>
  <si>
    <t>ΑΠΟΤΕΛΕΣΜΑΤΑ ΕΠΙΜΕΡΟΥΣ ΕΝΟΤΗΤΩΝ</t>
  </si>
  <si>
    <t>ΥΨΗΛΟΣ ΚΙΝΔ.</t>
  </si>
  <si>
    <t>ΜΕΣΟΣ ΚΙΝΔ.</t>
  </si>
  <si>
    <t>ΧΑΜΗΛΟΣ ΚΙΝΔ.</t>
  </si>
  <si>
    <t>ΕΝΟΤΗΤΑ 1</t>
  </si>
  <si>
    <t>ΕΝΟΤΗΤΑ 2</t>
  </si>
  <si>
    <t>ΕΝΟΤΗΤΑ 3</t>
  </si>
  <si>
    <t>ΕΝΟΤΗΤΑ 4</t>
  </si>
  <si>
    <t>ΕΝΟΤΗΤΑ 5</t>
  </si>
  <si>
    <t>ΕΝΟΤΗΤΑ 6</t>
  </si>
  <si>
    <t>ΕΝΟΤΗΤΑ 7</t>
  </si>
  <si>
    <t>ΑΠΟΤΕΛΕΣΜΑ</t>
  </si>
  <si>
    <t>ΥΨΗΛΟΥ ΚΙΝΔΥΝΟΥ (ΥΚ):</t>
  </si>
  <si>
    <t>ΜΕΣΑΙΟΥ ΚΙΝΔΥΝΟΥ (ΜΚ):</t>
  </si>
  <si>
    <t>ΧΑΜΗΛΟΥ ΚΙΝΔΥΝΟΥ (ΧΚ):</t>
  </si>
  <si>
    <t>ΣΥΝΤΑΣΣΕΤΑΙ ΕΙΣ ΔΙΠΛΟΥΝ – ΥΠΟΓΡΑΦΕΤΑΙ ΑΠΟ ΤΟΥΣ ΕΠΙΘΕΩΡΗΤΕΣ ΚΑΙ ΤΟΝ ΕΛΕΓΧΟΜΕΝΟ                                                                                                                                                                                           ΚΑΙ ΕΝΑ ΑΝΤΙΓΡΑΦΟ ΠΑΡΑΔΙΔΕΤΑΙ ΣΤΟΝ ΕΛΕΓΧΟΜΕΝΟ</t>
  </si>
  <si>
    <t>Υπογραφή  Εκπροσώπου</t>
  </si>
  <si>
    <t xml:space="preserve">Υπογραφή Επιθεωρητών </t>
  </si>
  <si>
    <r>
      <rPr>
        <b/>
        <sz val="11"/>
        <color indexed="55"/>
        <rFont val="Arial"/>
        <family val="2"/>
        <charset val="161"/>
      </rPr>
      <t xml:space="preserve">α) </t>
    </r>
    <r>
      <rPr>
        <sz val="11"/>
        <color indexed="55"/>
        <rFont val="Arial"/>
        <family val="2"/>
        <charset val="161"/>
      </rPr>
      <t>ΥΔ</t>
    </r>
    <r>
      <rPr>
        <b/>
        <sz val="11"/>
        <color indexed="55"/>
        <rFont val="Arial"/>
        <family val="2"/>
        <charset val="161"/>
      </rPr>
      <t xml:space="preserve"> </t>
    </r>
    <r>
      <rPr>
        <sz val="11"/>
        <color rgb="FF000000"/>
        <rFont val="Arial"/>
        <family val="2"/>
        <charset val="161"/>
      </rPr>
      <t xml:space="preserve">47829/17(ΦΕΚ 2161/Β)  </t>
    </r>
    <r>
      <rPr>
        <b/>
        <sz val="11"/>
        <color indexed="55"/>
        <rFont val="Arial"/>
        <family val="2"/>
        <charset val="161"/>
      </rPr>
      <t>β)</t>
    </r>
    <r>
      <rPr>
        <sz val="11"/>
        <color rgb="FF000000"/>
        <rFont val="Arial"/>
        <family val="2"/>
        <charset val="161"/>
      </rPr>
      <t xml:space="preserve">Υ1γ/ΓΠ/9516/2009 (ΦΕΚ139/Β΄)                                      </t>
    </r>
    <r>
      <rPr>
        <b/>
        <sz val="11"/>
        <color indexed="55"/>
        <rFont val="Arial"/>
        <family val="2"/>
        <charset val="161"/>
      </rPr>
      <t>γ)</t>
    </r>
    <r>
      <rPr>
        <sz val="11"/>
        <color rgb="FF000000"/>
        <rFont val="Arial"/>
        <family val="2"/>
        <charset val="161"/>
      </rPr>
      <t xml:space="preserve">Υ1γ/ΓΠ/οικ21172/2003 (ΦΕΚ 306/Β)                             </t>
    </r>
    <r>
      <rPr>
        <b/>
        <sz val="11"/>
        <color indexed="55"/>
        <rFont val="Arial"/>
        <family val="2"/>
        <charset val="161"/>
      </rPr>
      <t>δ)</t>
    </r>
    <r>
      <rPr>
        <sz val="11"/>
        <color rgb="FF000000"/>
        <rFont val="Arial"/>
        <family val="2"/>
        <charset val="161"/>
      </rPr>
      <t xml:space="preserve">Κ.Υ.Α 16228/17(ΦΕΚ 1723/Β)                                     </t>
    </r>
    <r>
      <rPr>
        <b/>
        <sz val="11"/>
        <color indexed="55"/>
        <rFont val="Arial"/>
        <family val="2"/>
        <charset val="161"/>
      </rPr>
      <t xml:space="preserve">ε) </t>
    </r>
    <r>
      <rPr>
        <sz val="11"/>
        <color rgb="FF000000"/>
        <rFont val="Arial"/>
        <family val="2"/>
        <charset val="161"/>
      </rPr>
      <t>Ν. 4281/14 (ΦΕΚ 160/Α)  άρθρο 241</t>
    </r>
  </si>
  <si>
    <t>5. ΠΡΟΤΥΠΟΠΟΙΗΜΕΝΟ ΕΝΤΥΠΟ ΕΛΕΓΧΟΥ ΕΠΙΧΕΙΡΗΣΕΩΝ ΠΑΡΟΧΗΣ ΥΠΗΡΕΣΙΩΝ (ΚΟΥΡΕΙΟ, ΚΟΜΜΩΤΗΡΙΟ, ΚΑΤΑΣΤΗΜΑ ΠΕΡΙΠΟΙΗΣΗΣ ΧΕΡΙΩΝ- ΠΟΔΙΩΝ, ΕΡΓΑΣΤΗΡΙΟ ΔΕΡΜΑΤΟΣΤΙΞΙΑΣ)</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</si>
</sst>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rgb="FF000000"/>
      <name val="Calibri"/>
      <family val="2"/>
      <charset val="161"/>
    </font>
    <font>
      <b/>
      <sz val="11"/>
      <color indexed="55"/>
      <name val="Calibri"/>
      <family val="2"/>
      <charset val="161"/>
    </font>
    <font>
      <b/>
      <sz val="9"/>
      <color indexed="55"/>
      <name val="Calibri"/>
      <family val="2"/>
      <charset val="161"/>
    </font>
    <font>
      <b/>
      <sz val="11"/>
      <color indexed="55"/>
      <name val="Calibri"/>
      <family val="2"/>
      <charset val="161"/>
    </font>
    <font>
      <sz val="11"/>
      <name val="Calibri"/>
      <family val="2"/>
      <charset val="161"/>
    </font>
    <font>
      <sz val="11"/>
      <name val="Calibri"/>
      <family val="2"/>
    </font>
    <font>
      <b/>
      <sz val="11"/>
      <name val="Calibri"/>
      <family val="2"/>
      <charset val="161"/>
    </font>
    <font>
      <b/>
      <sz val="14"/>
      <color indexed="8"/>
      <name val="Calibri"/>
      <family val="2"/>
      <charset val="161"/>
    </font>
    <font>
      <b/>
      <sz val="12"/>
      <name val="Calibri"/>
      <family val="2"/>
      <charset val="161"/>
    </font>
    <font>
      <sz val="12"/>
      <name val="Calibri"/>
      <family val="2"/>
      <charset val="161"/>
    </font>
    <font>
      <b/>
      <sz val="12"/>
      <color indexed="55"/>
      <name val="Arial"/>
      <family val="2"/>
      <charset val="161"/>
    </font>
    <font>
      <sz val="11"/>
      <color rgb="FF9C0006"/>
      <name val="Calibri"/>
      <family val="2"/>
      <charset val="161"/>
    </font>
    <font>
      <sz val="11"/>
      <color rgb="FFFF0000"/>
      <name val="Calibri"/>
      <family val="2"/>
      <charset val="161"/>
    </font>
    <font>
      <b/>
      <sz val="11"/>
      <color rgb="FFFF0000"/>
      <name val="Calibri"/>
      <family val="2"/>
      <charset val="161"/>
    </font>
    <font>
      <b/>
      <sz val="11"/>
      <color rgb="FF000000"/>
      <name val="Calibri"/>
      <family val="2"/>
      <charset val="161"/>
    </font>
    <font>
      <b/>
      <sz val="12"/>
      <color rgb="FFFF0000"/>
      <name val="Calibri"/>
      <family val="2"/>
      <charset val="161"/>
    </font>
    <font>
      <b/>
      <sz val="14"/>
      <color rgb="FF000000"/>
      <name val="Calibri"/>
      <family val="2"/>
      <charset val="161"/>
    </font>
    <font>
      <sz val="14"/>
      <color rgb="FF000000"/>
      <name val="Calibri"/>
      <family val="2"/>
      <charset val="161"/>
    </font>
    <font>
      <b/>
      <sz val="14"/>
      <name val="Calibri"/>
      <family val="2"/>
      <charset val="161"/>
    </font>
    <font>
      <b/>
      <sz val="11"/>
      <name val="Calibri"/>
      <family val="2"/>
      <charset val="161"/>
      <scheme val="minor"/>
    </font>
    <font>
      <sz val="11"/>
      <name val="Calibri"/>
      <family val="2"/>
      <charset val="161"/>
      <scheme val="minor"/>
    </font>
    <font>
      <b/>
      <sz val="12"/>
      <color indexed="55"/>
      <name val="Calibri"/>
      <family val="2"/>
      <charset val="161"/>
    </font>
    <font>
      <b/>
      <sz val="11"/>
      <color indexed="55"/>
      <name val="Arial"/>
      <family val="2"/>
      <charset val="161"/>
    </font>
    <font>
      <sz val="11"/>
      <color rgb="FF000000"/>
      <name val="Arial"/>
      <family val="2"/>
      <charset val="161"/>
    </font>
    <font>
      <b/>
      <sz val="14"/>
      <color rgb="FF000000"/>
      <name val="Arial"/>
      <family val="2"/>
      <charset val="161"/>
    </font>
    <font>
      <sz val="11"/>
      <name val="Arial"/>
      <family val="2"/>
      <charset val="161"/>
    </font>
    <font>
      <b/>
      <sz val="11"/>
      <color rgb="FF000000"/>
      <name val="Arial"/>
      <family val="2"/>
      <charset val="161"/>
    </font>
    <font>
      <b/>
      <sz val="10"/>
      <name val="Calibri"/>
      <family val="2"/>
      <charset val="161"/>
    </font>
    <font>
      <sz val="11"/>
      <color indexed="55"/>
      <name val="Arial"/>
      <family val="2"/>
      <charset val="161"/>
    </font>
    <font>
      <b/>
      <sz val="12"/>
      <color theme="4" tint="-0.499984740745262"/>
      <name val="Calibri"/>
      <family val="2"/>
      <charset val="161"/>
    </font>
    <font>
      <b/>
      <sz val="12"/>
      <color rgb="FF000000"/>
      <name val="Calibri"/>
      <family val="2"/>
      <charset val="161"/>
    </font>
    <font>
      <b/>
      <sz val="11"/>
      <color rgb="FFC00000"/>
      <name val="Calibri"/>
      <family val="2"/>
      <charset val="161"/>
      <scheme val="minor"/>
    </font>
    <font>
      <b/>
      <sz val="12"/>
      <color indexed="8"/>
      <name val="Calibri"/>
      <family val="2"/>
      <charset val="161"/>
    </font>
  </fonts>
  <fills count="14">
    <fill>
      <patternFill patternType="none"/>
    </fill>
    <fill>
      <patternFill patternType="gray125"/>
    </fill>
    <fill>
      <patternFill patternType="solid">
        <fgColor indexed="35"/>
        <bgColor indexed="18"/>
      </patternFill>
    </fill>
    <fill>
      <patternFill patternType="solid">
        <fgColor rgb="FFFFC7CE"/>
        <bgColor rgb="FFFFCCCC"/>
      </patternFill>
    </fill>
    <fill>
      <patternFill patternType="solid">
        <fgColor theme="0"/>
        <bgColor indexed="64"/>
      </patternFill>
    </fill>
    <fill>
      <patternFill patternType="solid">
        <fgColor theme="0"/>
        <bgColor indexed="45"/>
      </patternFill>
    </fill>
    <fill>
      <patternFill patternType="solid">
        <fgColor theme="0" tint="-0.14999847407452621"/>
        <bgColor indexed="64"/>
      </patternFill>
    </fill>
    <fill>
      <patternFill patternType="solid">
        <fgColor rgb="FFFFC000"/>
        <bgColor indexed="64"/>
      </patternFill>
    </fill>
    <fill>
      <patternFill patternType="solid">
        <fgColor theme="0"/>
        <bgColor indexed="32"/>
      </patternFill>
    </fill>
    <fill>
      <patternFill patternType="solid">
        <fgColor rgb="FFFFFF00"/>
        <bgColor indexed="64"/>
      </patternFill>
    </fill>
    <fill>
      <patternFill patternType="solid">
        <fgColor rgb="FFDDDDDD"/>
        <bgColor indexed="64"/>
      </patternFill>
    </fill>
    <fill>
      <patternFill patternType="solid">
        <fgColor rgb="FFDDDDDD"/>
        <bgColor indexed="26"/>
      </patternFill>
    </fill>
    <fill>
      <patternFill patternType="solid">
        <fgColor rgb="FFFFC000"/>
        <bgColor indexed="45"/>
      </patternFill>
    </fill>
    <fill>
      <patternFill patternType="solid">
        <fgColor theme="6" tint="0.59999389629810485"/>
        <bgColor indexed="64"/>
      </patternFill>
    </fill>
  </fills>
  <borders count="72">
    <border>
      <left/>
      <right/>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diagonal/>
    </border>
    <border>
      <left style="double">
        <color indexed="64"/>
      </left>
      <right/>
      <top/>
      <bottom style="double">
        <color indexed="64"/>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hair">
        <color indexed="64"/>
      </right>
      <top/>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bottom/>
      <diagonal/>
    </border>
    <border>
      <left style="medium">
        <color indexed="64"/>
      </left>
      <right style="medium">
        <color indexed="64"/>
      </right>
      <top style="double">
        <color indexed="64"/>
      </top>
      <bottom style="medium">
        <color indexed="64"/>
      </bottom>
      <diagonal/>
    </border>
    <border>
      <left style="medium">
        <color indexed="64"/>
      </left>
      <right style="double">
        <color indexed="64"/>
      </right>
      <top style="double">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double">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double">
        <color indexed="64"/>
      </right>
      <top/>
      <bottom style="double">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right style="double">
        <color theme="4" tint="-0.499984740745262"/>
      </right>
      <top style="double">
        <color theme="4" tint="-0.499984740745262"/>
      </top>
      <bottom style="double">
        <color theme="4" tint="-0.499984740745262"/>
      </bottom>
      <diagonal/>
    </border>
    <border>
      <left style="double">
        <color theme="4" tint="-0.499984740745262"/>
      </left>
      <right/>
      <top style="double">
        <color theme="4" tint="-0.499984740745262"/>
      </top>
      <bottom style="double">
        <color theme="4" tint="-0.499984740745262"/>
      </bottom>
      <diagonal/>
    </border>
    <border>
      <left/>
      <right/>
      <top style="double">
        <color theme="4" tint="-0.499984740745262"/>
      </top>
      <bottom style="double">
        <color theme="4" tint="-0.499984740745262"/>
      </bottom>
      <diagonal/>
    </border>
    <border>
      <left style="double">
        <color theme="4" tint="-0.49998474074526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medium">
        <color indexed="64"/>
      </bottom>
      <diagonal/>
    </border>
    <border>
      <left/>
      <right style="hair">
        <color indexed="64"/>
      </right>
      <top style="medium">
        <color indexed="64"/>
      </top>
      <bottom/>
      <diagonal/>
    </border>
    <border>
      <left style="hair">
        <color indexed="64"/>
      </left>
      <right style="medium">
        <color indexed="64"/>
      </right>
      <top/>
      <bottom/>
      <diagonal/>
    </border>
    <border>
      <left/>
      <right/>
      <top style="hair">
        <color indexed="64"/>
      </top>
      <bottom/>
      <diagonal/>
    </border>
    <border>
      <left/>
      <right style="medium">
        <color indexed="64"/>
      </right>
      <top/>
      <bottom/>
      <diagonal/>
    </border>
    <border>
      <left/>
      <right style="hair">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0" fontId="11" fillId="3" borderId="0" applyBorder="0" applyProtection="0"/>
  </cellStyleXfs>
  <cellXfs count="435">
    <xf numFmtId="0" fontId="0" fillId="0" borderId="0" xfId="0"/>
    <xf numFmtId="0" fontId="0" fillId="0" borderId="0" xfId="0" applyAlignment="1">
      <alignment wrapText="1"/>
    </xf>
    <xf numFmtId="0" fontId="0" fillId="0" borderId="0" xfId="0" applyAlignment="1"/>
    <xf numFmtId="0" fontId="0" fillId="0" borderId="0" xfId="0" applyAlignment="1">
      <alignment vertical="top" wrapText="1"/>
    </xf>
    <xf numFmtId="0" fontId="1" fillId="0" borderId="0" xfId="0" applyFont="1" applyAlignment="1">
      <alignment horizontal="left" vertical="top" wrapText="1"/>
    </xf>
    <xf numFmtId="0" fontId="1" fillId="0" borderId="0" xfId="0" applyFont="1"/>
    <xf numFmtId="0" fontId="1" fillId="0" borderId="0" xfId="0" applyFont="1" applyAlignment="1"/>
    <xf numFmtId="0" fontId="1" fillId="0" borderId="0" xfId="0" applyFont="1" applyAlignment="1">
      <alignment horizontal="center" vertical="center" wrapText="1"/>
    </xf>
    <xf numFmtId="0" fontId="4" fillId="0" borderId="0" xfId="0" applyFont="1"/>
    <xf numFmtId="0" fontId="5" fillId="0" borderId="0" xfId="0" applyFont="1"/>
    <xf numFmtId="0" fontId="0" fillId="0" borderId="0" xfId="0" applyFill="1"/>
    <xf numFmtId="0" fontId="0" fillId="4" borderId="0" xfId="0" applyFill="1"/>
    <xf numFmtId="0" fontId="4" fillId="6" borderId="0" xfId="0" applyFont="1" applyFill="1"/>
    <xf numFmtId="0" fontId="4" fillId="4" borderId="0" xfId="0" applyFont="1" applyFill="1"/>
    <xf numFmtId="0" fontId="0" fillId="0" borderId="0" xfId="0" applyBorder="1" applyAlignment="1">
      <alignment horizontal="center" vertical="center"/>
    </xf>
    <xf numFmtId="0" fontId="0" fillId="0" borderId="0" xfId="0" applyFont="1" applyBorder="1" applyAlignment="1">
      <alignment vertical="top" wrapText="1"/>
    </xf>
    <xf numFmtId="0" fontId="7" fillId="0" borderId="0" xfId="0" applyFont="1" applyAlignment="1"/>
    <xf numFmtId="0" fontId="9" fillId="0" borderId="0" xfId="0" applyFont="1"/>
    <xf numFmtId="0" fontId="8" fillId="0" borderId="0" xfId="0" applyFont="1" applyAlignment="1"/>
    <xf numFmtId="0" fontId="9" fillId="0" borderId="0" xfId="0" applyFont="1" applyAlignment="1">
      <alignment wrapText="1"/>
    </xf>
    <xf numFmtId="0" fontId="8" fillId="6" borderId="0" xfId="0" applyFont="1" applyFill="1"/>
    <xf numFmtId="0" fontId="8" fillId="6" borderId="0" xfId="0" applyFont="1" applyFill="1" applyAlignment="1"/>
    <xf numFmtId="0" fontId="8" fillId="0" borderId="0" xfId="0" applyFont="1"/>
    <xf numFmtId="0" fontId="9" fillId="0" borderId="0" xfId="0" applyFont="1" applyAlignment="1"/>
    <xf numFmtId="0" fontId="9" fillId="0" borderId="0" xfId="0" applyFont="1" applyAlignment="1">
      <alignment vertical="top" wrapText="1"/>
    </xf>
    <xf numFmtId="0" fontId="0" fillId="0" borderId="0" xfId="0" applyAlignment="1">
      <alignment vertical="center"/>
    </xf>
    <xf numFmtId="0" fontId="1"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Font="1" applyBorder="1" applyAlignment="1">
      <alignment horizontal="right" vertical="center" wrapText="1"/>
    </xf>
    <xf numFmtId="0" fontId="0" fillId="0" borderId="0" xfId="0" applyAlignment="1">
      <alignment wrapText="1"/>
    </xf>
    <xf numFmtId="0" fontId="0" fillId="0" borderId="0" xfId="0" applyBorder="1" applyAlignment="1">
      <alignment horizontal="center" vertical="center" wrapText="1"/>
    </xf>
    <xf numFmtId="0" fontId="1" fillId="0" borderId="0" xfId="0" applyFont="1" applyBorder="1"/>
    <xf numFmtId="49" fontId="0" fillId="0" borderId="0" xfId="0" applyNumberFormat="1" applyBorder="1" applyAlignment="1">
      <alignment horizontal="center" vertical="center"/>
    </xf>
    <xf numFmtId="0" fontId="0" fillId="0" borderId="0" xfId="0" applyFont="1" applyBorder="1" applyAlignment="1">
      <alignment horizontal="center" vertical="center"/>
    </xf>
    <xf numFmtId="0" fontId="16" fillId="0" borderId="0" xfId="0" applyFont="1" applyAlignment="1">
      <alignment horizontal="center"/>
    </xf>
    <xf numFmtId="0" fontId="16" fillId="0" borderId="0" xfId="0" applyFont="1" applyBorder="1" applyAlignment="1">
      <alignment horizontal="left" wrapText="1"/>
    </xf>
    <xf numFmtId="0" fontId="17" fillId="0" borderId="0" xfId="0" applyFont="1" applyBorder="1" applyAlignment="1">
      <alignment horizontal="left" wrapText="1"/>
    </xf>
    <xf numFmtId="0" fontId="0" fillId="0" borderId="0" xfId="0" applyBorder="1" applyAlignment="1">
      <alignment horizontal="center" vertical="center"/>
    </xf>
    <xf numFmtId="0" fontId="0" fillId="0" borderId="0" xfId="0" applyFont="1" applyBorder="1" applyAlignment="1">
      <alignment horizontal="right" vertical="center" wrapText="1"/>
    </xf>
    <xf numFmtId="0" fontId="4" fillId="4" borderId="2" xfId="0" applyFont="1" applyFill="1" applyBorder="1" applyAlignment="1">
      <alignment wrapText="1"/>
    </xf>
    <xf numFmtId="0" fontId="0" fillId="0" borderId="2" xfId="0" applyBorder="1" applyAlignment="1">
      <alignment wrapText="1"/>
    </xf>
    <xf numFmtId="0" fontId="0" fillId="0" borderId="0" xfId="0" applyAlignment="1">
      <alignment wrapText="1"/>
    </xf>
    <xf numFmtId="0" fontId="0" fillId="0" borderId="0" xfId="0" applyFont="1" applyBorder="1" applyAlignment="1">
      <alignment vertical="top" wrapText="1"/>
    </xf>
    <xf numFmtId="0" fontId="9" fillId="0" borderId="0" xfId="0" applyFont="1" applyBorder="1"/>
    <xf numFmtId="0" fontId="18" fillId="9" borderId="7" xfId="0" applyFont="1" applyFill="1" applyBorder="1" applyAlignment="1"/>
    <xf numFmtId="0" fontId="18" fillId="9" borderId="8" xfId="0" applyFont="1" applyFill="1" applyBorder="1" applyAlignment="1"/>
    <xf numFmtId="0" fontId="18" fillId="9" borderId="8" xfId="0" applyFont="1" applyFill="1" applyBorder="1" applyAlignment="1">
      <alignment horizontal="center"/>
    </xf>
    <xf numFmtId="0" fontId="4" fillId="9" borderId="8" xfId="0" applyFont="1" applyFill="1" applyBorder="1"/>
    <xf numFmtId="0" fontId="9" fillId="0" borderId="7" xfId="0" applyFont="1" applyBorder="1"/>
    <xf numFmtId="0" fontId="4" fillId="0" borderId="8" xfId="0" applyFont="1" applyBorder="1"/>
    <xf numFmtId="0" fontId="9" fillId="0" borderId="8" xfId="0" applyFont="1" applyBorder="1"/>
    <xf numFmtId="0" fontId="4" fillId="0" borderId="9" xfId="0" applyFont="1" applyBorder="1"/>
    <xf numFmtId="0" fontId="9" fillId="0" borderId="10" xfId="0" applyFont="1" applyBorder="1"/>
    <xf numFmtId="0" fontId="4" fillId="0" borderId="10" xfId="0" applyFont="1" applyBorder="1"/>
    <xf numFmtId="0" fontId="4" fillId="0" borderId="11" xfId="0" applyFont="1" applyBorder="1"/>
    <xf numFmtId="0" fontId="7" fillId="0" borderId="15" xfId="0" applyFont="1" applyBorder="1" applyAlignment="1"/>
    <xf numFmtId="0" fontId="9" fillId="0" borderId="16" xfId="0" applyFont="1" applyBorder="1"/>
    <xf numFmtId="0" fontId="9" fillId="0" borderId="17" xfId="0" applyFont="1" applyBorder="1"/>
    <xf numFmtId="0" fontId="8" fillId="0" borderId="18" xfId="0" applyFont="1" applyFill="1" applyBorder="1" applyAlignment="1">
      <alignment horizontal="center" vertical="top" wrapText="1"/>
    </xf>
    <xf numFmtId="0" fontId="4" fillId="0" borderId="19" xfId="0" applyFont="1" applyBorder="1"/>
    <xf numFmtId="0" fontId="9" fillId="0" borderId="20" xfId="0" applyFont="1" applyBorder="1"/>
    <xf numFmtId="0" fontId="4" fillId="0" borderId="21" xfId="0" applyFont="1" applyBorder="1"/>
    <xf numFmtId="0" fontId="4" fillId="0" borderId="0" xfId="0" applyFont="1" applyBorder="1"/>
    <xf numFmtId="0" fontId="20" fillId="0" borderId="0" xfId="0" applyFont="1" applyBorder="1"/>
    <xf numFmtId="0" fontId="19" fillId="0" borderId="0" xfId="0" applyFont="1" applyFill="1" applyBorder="1" applyAlignment="1">
      <alignment horizontal="center" vertical="top" wrapText="1"/>
    </xf>
    <xf numFmtId="0" fontId="19" fillId="0" borderId="24" xfId="0" applyFont="1" applyBorder="1" applyAlignment="1">
      <alignment horizontal="justify" vertical="top" wrapText="1"/>
    </xf>
    <xf numFmtId="0" fontId="19" fillId="0" borderId="24" xfId="0" applyFont="1" applyBorder="1" applyAlignment="1">
      <alignment horizontal="center" vertical="top" wrapText="1"/>
    </xf>
    <xf numFmtId="0" fontId="0" fillId="0" borderId="0" xfId="0" applyBorder="1" applyAlignment="1">
      <alignment horizontal="center"/>
    </xf>
    <xf numFmtId="0" fontId="1" fillId="0" borderId="23" xfId="0" applyFont="1" applyBorder="1" applyAlignment="1">
      <alignment vertical="center"/>
    </xf>
    <xf numFmtId="0" fontId="0" fillId="0" borderId="23" xfId="0" applyBorder="1" applyAlignment="1">
      <alignment horizontal="center" vertical="center"/>
    </xf>
    <xf numFmtId="0" fontId="0" fillId="0" borderId="23" xfId="0" applyBorder="1" applyAlignment="1">
      <alignment horizontal="center" vertical="center" wrapText="1"/>
    </xf>
    <xf numFmtId="0" fontId="4" fillId="0" borderId="27" xfId="0" applyFont="1" applyBorder="1"/>
    <xf numFmtId="0" fontId="14" fillId="9" borderId="23" xfId="0" applyFont="1" applyFill="1" applyBorder="1" applyAlignment="1">
      <alignment horizontal="center" vertical="center"/>
    </xf>
    <xf numFmtId="0" fontId="19" fillId="10" borderId="23" xfId="0" applyFont="1" applyFill="1" applyBorder="1" applyAlignment="1">
      <alignment horizontal="justify" vertical="top" wrapText="1"/>
    </xf>
    <xf numFmtId="0" fontId="19" fillId="10" borderId="23" xfId="0" applyFont="1" applyFill="1" applyBorder="1" applyAlignment="1">
      <alignment horizontal="left" vertical="top" wrapText="1"/>
    </xf>
    <xf numFmtId="0" fontId="0" fillId="0" borderId="18" xfId="0" applyBorder="1" applyAlignment="1">
      <alignment horizontal="center" vertical="center"/>
    </xf>
    <xf numFmtId="0" fontId="1" fillId="0" borderId="3" xfId="0" applyFont="1" applyBorder="1" applyAlignment="1">
      <alignment horizontal="left" vertical="top" wrapText="1"/>
    </xf>
    <xf numFmtId="0" fontId="2" fillId="8" borderId="3" xfId="0" applyFont="1" applyFill="1" applyBorder="1" applyAlignment="1">
      <alignment horizontal="center" wrapText="1"/>
    </xf>
    <xf numFmtId="0" fontId="1" fillId="0" borderId="23" xfId="0" applyFont="1" applyFill="1" applyBorder="1" applyAlignment="1">
      <alignment horizontal="center" vertical="center"/>
    </xf>
    <xf numFmtId="0" fontId="14" fillId="0" borderId="23" xfId="0" applyFont="1" applyBorder="1" applyAlignment="1">
      <alignment horizontal="center" vertical="center"/>
    </xf>
    <xf numFmtId="0" fontId="13" fillId="0" borderId="23" xfId="0" applyFont="1" applyBorder="1" applyAlignment="1">
      <alignment horizontal="center" vertical="center"/>
    </xf>
    <xf numFmtId="49" fontId="13" fillId="0" borderId="23" xfId="0" applyNumberFormat="1" applyFont="1" applyBorder="1" applyAlignment="1">
      <alignment horizontal="center" vertical="center"/>
    </xf>
    <xf numFmtId="0" fontId="6" fillId="10" borderId="23" xfId="0" applyFont="1" applyFill="1" applyBorder="1" applyAlignment="1">
      <alignment horizontal="center" vertical="center"/>
    </xf>
    <xf numFmtId="0" fontId="1" fillId="11" borderId="23" xfId="0" applyFont="1" applyFill="1" applyBorder="1" applyAlignment="1">
      <alignment horizontal="left"/>
    </xf>
    <xf numFmtId="0" fontId="1" fillId="10" borderId="23" xfId="0" applyFont="1" applyFill="1" applyBorder="1" applyAlignment="1">
      <alignment horizontal="left" vertical="center"/>
    </xf>
    <xf numFmtId="0" fontId="0" fillId="0" borderId="3" xfId="0" applyBorder="1"/>
    <xf numFmtId="0" fontId="19" fillId="0" borderId="24" xfId="0" applyFont="1" applyFill="1" applyBorder="1" applyAlignment="1">
      <alignment horizontal="center" vertical="top" wrapText="1"/>
    </xf>
    <xf numFmtId="0" fontId="20" fillId="0" borderId="20" xfId="0" applyFont="1" applyBorder="1"/>
    <xf numFmtId="0" fontId="13" fillId="0" borderId="0" xfId="0" applyFont="1" applyBorder="1" applyAlignment="1">
      <alignment horizontal="center" vertical="center"/>
    </xf>
    <xf numFmtId="0" fontId="1" fillId="11" borderId="34" xfId="0" applyFont="1" applyFill="1" applyBorder="1" applyAlignment="1">
      <alignment horizontal="left"/>
    </xf>
    <xf numFmtId="0" fontId="1" fillId="0" borderId="35" xfId="0" applyFont="1" applyBorder="1" applyAlignment="1"/>
    <xf numFmtId="0" fontId="1" fillId="0" borderId="6" xfId="0" applyFont="1" applyBorder="1" applyAlignment="1"/>
    <xf numFmtId="0" fontId="1" fillId="0" borderId="36" xfId="0" applyFont="1" applyBorder="1" applyAlignment="1"/>
    <xf numFmtId="0" fontId="0" fillId="0" borderId="28" xfId="0" applyBorder="1" applyAlignment="1">
      <alignment horizontal="center" vertical="center"/>
    </xf>
    <xf numFmtId="0" fontId="0" fillId="0" borderId="28" xfId="0" applyBorder="1" applyAlignment="1">
      <alignment horizontal="center" vertical="center" wrapText="1"/>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wrapText="1"/>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4" xfId="0" applyBorder="1" applyAlignment="1">
      <alignment horizontal="center" vertical="center"/>
    </xf>
    <xf numFmtId="0" fontId="20" fillId="0" borderId="26" xfId="0" applyFont="1" applyBorder="1"/>
    <xf numFmtId="0" fontId="1" fillId="11" borderId="35" xfId="0" applyFont="1" applyFill="1" applyBorder="1" applyAlignment="1">
      <alignment horizontal="left" vertical="center"/>
    </xf>
    <xf numFmtId="0" fontId="0" fillId="0" borderId="27" xfId="0" applyBorder="1" applyAlignment="1">
      <alignment wrapText="1"/>
    </xf>
    <xf numFmtId="0" fontId="0" fillId="0" borderId="19" xfId="0" applyBorder="1" applyAlignment="1">
      <alignment wrapText="1"/>
    </xf>
    <xf numFmtId="49" fontId="13" fillId="0" borderId="1" xfId="0" applyNumberFormat="1" applyFont="1" applyBorder="1" applyAlignment="1">
      <alignment horizontal="center" vertical="center"/>
    </xf>
    <xf numFmtId="49" fontId="13" fillId="0" borderId="5" xfId="0" applyNumberFormat="1" applyFont="1" applyBorder="1" applyAlignment="1">
      <alignment horizontal="center" vertical="center"/>
    </xf>
    <xf numFmtId="0" fontId="1" fillId="11" borderId="23" xfId="0" applyFont="1" applyFill="1" applyBorder="1" applyAlignment="1">
      <alignment horizontal="left" vertical="center"/>
    </xf>
    <xf numFmtId="0" fontId="1" fillId="0" borderId="23" xfId="0" applyFont="1" applyFill="1" applyBorder="1" applyAlignment="1">
      <alignment vertical="center"/>
    </xf>
    <xf numFmtId="0" fontId="0" fillId="0" borderId="23" xfId="0" applyFill="1" applyBorder="1" applyAlignment="1">
      <alignment horizontal="center" vertical="center"/>
    </xf>
    <xf numFmtId="0" fontId="0" fillId="0" borderId="23" xfId="0" applyFill="1" applyBorder="1" applyAlignment="1">
      <alignment horizontal="center" vertical="center" wrapText="1"/>
    </xf>
    <xf numFmtId="0" fontId="19" fillId="10" borderId="23" xfId="0" applyFont="1" applyFill="1" applyBorder="1" applyAlignment="1">
      <alignment horizontal="justify" vertical="center" wrapText="1"/>
    </xf>
    <xf numFmtId="0" fontId="19" fillId="10" borderId="23" xfId="0" applyFont="1" applyFill="1" applyBorder="1" applyAlignment="1">
      <alignment horizontal="left" vertical="center" wrapText="1"/>
    </xf>
    <xf numFmtId="0" fontId="1" fillId="7" borderId="23" xfId="0" applyFont="1" applyFill="1" applyBorder="1" applyAlignment="1">
      <alignment vertical="center"/>
    </xf>
    <xf numFmtId="0" fontId="0" fillId="12" borderId="23" xfId="0" applyFill="1" applyBorder="1" applyAlignment="1">
      <alignment horizontal="center" vertical="center"/>
    </xf>
    <xf numFmtId="0" fontId="0" fillId="7" borderId="23" xfId="0" applyFill="1" applyBorder="1" applyAlignment="1">
      <alignment horizontal="center" vertical="center" wrapText="1"/>
    </xf>
    <xf numFmtId="0" fontId="0" fillId="7" borderId="23" xfId="0" applyFill="1" applyBorder="1" applyAlignment="1">
      <alignment horizontal="center" vertical="center"/>
    </xf>
    <xf numFmtId="0" fontId="6" fillId="4" borderId="23" xfId="0" applyFont="1" applyFill="1" applyBorder="1" applyAlignment="1">
      <alignment vertical="center"/>
    </xf>
    <xf numFmtId="0" fontId="4" fillId="5" borderId="23"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3" xfId="0" applyFont="1" applyFill="1" applyBorder="1" applyAlignment="1">
      <alignment horizontal="center" vertical="center"/>
    </xf>
    <xf numFmtId="0" fontId="6" fillId="7" borderId="23" xfId="0" applyFont="1" applyFill="1" applyBorder="1" applyAlignment="1">
      <alignment vertical="center"/>
    </xf>
    <xf numFmtId="0" fontId="0" fillId="7" borderId="23" xfId="0" applyFill="1" applyBorder="1" applyAlignment="1">
      <alignment horizontal="center"/>
    </xf>
    <xf numFmtId="0" fontId="10" fillId="10" borderId="23" xfId="0" applyFont="1" applyFill="1" applyBorder="1" applyAlignment="1">
      <alignment horizontal="left" vertical="top"/>
    </xf>
    <xf numFmtId="0" fontId="22" fillId="0" borderId="23" xfId="0" applyFont="1" applyBorder="1" applyAlignment="1">
      <alignment horizontal="left" vertical="center"/>
    </xf>
    <xf numFmtId="0" fontId="23" fillId="0" borderId="23" xfId="0" applyFont="1" applyBorder="1" applyAlignment="1">
      <alignment vertical="center" wrapText="1"/>
    </xf>
    <xf numFmtId="0" fontId="23" fillId="0" borderId="23" xfId="0" applyFont="1" applyBorder="1" applyAlignment="1">
      <alignment horizontal="left" vertical="top" wrapText="1"/>
    </xf>
    <xf numFmtId="0" fontId="22" fillId="7" borderId="23" xfId="0" applyFont="1" applyFill="1" applyBorder="1" applyAlignment="1">
      <alignment horizontal="left" vertical="center"/>
    </xf>
    <xf numFmtId="0" fontId="25" fillId="0" borderId="23" xfId="0" applyFont="1" applyFill="1" applyBorder="1" applyAlignment="1">
      <alignment vertical="center" wrapText="1"/>
    </xf>
    <xf numFmtId="0" fontId="25" fillId="0" borderId="23" xfId="0" applyFont="1" applyBorder="1" applyAlignment="1">
      <alignment horizontal="left" vertical="top" wrapText="1"/>
    </xf>
    <xf numFmtId="0" fontId="25" fillId="0" borderId="23" xfId="0" applyFont="1" applyBorder="1" applyAlignment="1">
      <alignment vertical="center" wrapText="1"/>
    </xf>
    <xf numFmtId="0" fontId="25" fillId="0" borderId="23" xfId="0" applyFont="1" applyBorder="1" applyAlignment="1">
      <alignment horizontal="left" vertical="top"/>
    </xf>
    <xf numFmtId="0" fontId="10" fillId="10" borderId="23" xfId="0" applyFont="1" applyFill="1" applyBorder="1" applyAlignment="1">
      <alignment horizontal="left" vertical="center"/>
    </xf>
    <xf numFmtId="0" fontId="23" fillId="0" borderId="23" xfId="0" applyFont="1" applyBorder="1" applyAlignment="1">
      <alignment vertical="top" wrapText="1"/>
    </xf>
    <xf numFmtId="0" fontId="23" fillId="0" borderId="23" xfId="0" applyFont="1" applyBorder="1" applyAlignment="1">
      <alignment wrapText="1"/>
    </xf>
    <xf numFmtId="0" fontId="25" fillId="0" borderId="23" xfId="0" applyFont="1" applyBorder="1" applyAlignment="1">
      <alignment vertical="top" wrapText="1"/>
    </xf>
    <xf numFmtId="0" fontId="26" fillId="0" borderId="23" xfId="0" applyFont="1" applyBorder="1" applyAlignment="1">
      <alignment horizontal="left" vertical="center" wrapText="1"/>
    </xf>
    <xf numFmtId="0" fontId="0" fillId="0" borderId="23" xfId="0" applyBorder="1" applyAlignment="1">
      <alignment vertical="top" wrapText="1"/>
    </xf>
    <xf numFmtId="0" fontId="0" fillId="0" borderId="23" xfId="0" applyBorder="1" applyAlignment="1">
      <alignment vertical="center" wrapText="1"/>
    </xf>
    <xf numFmtId="0" fontId="22" fillId="0" borderId="23" xfId="0" applyFont="1" applyBorder="1" applyAlignment="1">
      <alignment vertical="center"/>
    </xf>
    <xf numFmtId="0" fontId="0" fillId="0" borderId="23" xfId="0" applyBorder="1" applyAlignment="1">
      <alignment wrapText="1"/>
    </xf>
    <xf numFmtId="0" fontId="0" fillId="4" borderId="23" xfId="0" applyFill="1" applyBorder="1" applyAlignment="1">
      <alignment vertical="center" wrapText="1"/>
    </xf>
    <xf numFmtId="0" fontId="4" fillId="4" borderId="23" xfId="0" applyFont="1" applyFill="1" applyBorder="1" applyAlignment="1">
      <alignment horizontal="left" vertical="center" wrapText="1"/>
    </xf>
    <xf numFmtId="0" fontId="22" fillId="4" borderId="23" xfId="0" applyFont="1" applyFill="1" applyBorder="1" applyAlignment="1">
      <alignment horizontal="left" vertical="center"/>
    </xf>
    <xf numFmtId="0" fontId="4" fillId="4" borderId="23" xfId="0" applyFont="1" applyFill="1" applyBorder="1" applyAlignment="1">
      <alignment vertical="center" wrapText="1"/>
    </xf>
    <xf numFmtId="0" fontId="6" fillId="0" borderId="38" xfId="0" applyFont="1" applyBorder="1" applyAlignment="1">
      <alignment horizontal="center"/>
    </xf>
    <xf numFmtId="0" fontId="6" fillId="0" borderId="39" xfId="0" applyFont="1" applyFill="1" applyBorder="1" applyAlignment="1">
      <alignment horizontal="center"/>
    </xf>
    <xf numFmtId="0" fontId="4" fillId="0" borderId="23" xfId="0" applyFont="1" applyBorder="1"/>
    <xf numFmtId="0" fontId="4" fillId="0" borderId="18" xfId="0" applyFont="1" applyBorder="1"/>
    <xf numFmtId="0" fontId="4" fillId="0" borderId="7" xfId="0" applyFont="1" applyBorder="1" applyAlignment="1">
      <alignment horizontal="center"/>
    </xf>
    <xf numFmtId="0" fontId="4" fillId="0" borderId="17" xfId="0" applyFont="1" applyBorder="1"/>
    <xf numFmtId="0" fontId="0" fillId="0" borderId="17" xfId="0" applyFont="1" applyBorder="1" applyAlignment="1">
      <alignment horizontal="center" vertical="center"/>
    </xf>
    <xf numFmtId="0" fontId="27" fillId="0" borderId="15" xfId="0" applyFont="1" applyBorder="1" applyAlignment="1">
      <alignment horizontal="center"/>
    </xf>
    <xf numFmtId="0" fontId="0" fillId="0" borderId="40" xfId="0" applyFont="1" applyBorder="1" applyAlignment="1">
      <alignment horizontal="center" vertical="center"/>
    </xf>
    <xf numFmtId="0" fontId="0" fillId="0" borderId="48" xfId="0" applyFont="1" applyBorder="1" applyAlignment="1">
      <alignment horizontal="center" vertical="center"/>
    </xf>
    <xf numFmtId="0" fontId="0" fillId="0" borderId="49" xfId="0" applyFont="1" applyBorder="1" applyAlignment="1">
      <alignment horizontal="center" vertical="center"/>
    </xf>
    <xf numFmtId="0" fontId="0" fillId="0" borderId="42" xfId="0" applyFont="1" applyBorder="1" applyAlignment="1">
      <alignment horizontal="center" vertical="center"/>
    </xf>
    <xf numFmtId="0" fontId="0" fillId="0" borderId="23" xfId="0" applyFill="1" applyBorder="1" applyAlignment="1">
      <alignment wrapText="1"/>
    </xf>
    <xf numFmtId="0" fontId="29" fillId="0" borderId="53" xfId="0" applyFont="1" applyBorder="1" applyAlignment="1">
      <alignment vertical="center"/>
    </xf>
    <xf numFmtId="0" fontId="1" fillId="4" borderId="0" xfId="0" applyFont="1" applyFill="1" applyBorder="1"/>
    <xf numFmtId="0" fontId="0" fillId="4" borderId="0" xfId="0" applyFill="1" applyBorder="1" applyAlignment="1">
      <alignment wrapText="1"/>
    </xf>
    <xf numFmtId="0" fontId="0" fillId="4" borderId="0" xfId="0" applyFont="1" applyFill="1" applyBorder="1" applyAlignment="1">
      <alignment wrapText="1"/>
    </xf>
    <xf numFmtId="0" fontId="14" fillId="4" borderId="0" xfId="0" applyFont="1" applyFill="1" applyBorder="1" applyAlignment="1">
      <alignment wrapText="1"/>
    </xf>
    <xf numFmtId="0" fontId="14" fillId="5" borderId="0" xfId="0" applyFont="1" applyFill="1" applyBorder="1" applyAlignment="1">
      <alignment horizontal="center" vertical="center"/>
    </xf>
    <xf numFmtId="0" fontId="14" fillId="4" borderId="0" xfId="0" applyFont="1" applyFill="1" applyBorder="1" applyAlignment="1">
      <alignment horizontal="center" vertical="center" wrapText="1"/>
    </xf>
    <xf numFmtId="0" fontId="14" fillId="4" borderId="0" xfId="0" applyFont="1" applyFill="1" applyBorder="1" applyAlignment="1">
      <alignment horizontal="center" vertical="center"/>
    </xf>
    <xf numFmtId="0" fontId="0" fillId="0" borderId="0" xfId="0" applyBorder="1" applyAlignment="1">
      <alignment wrapText="1"/>
    </xf>
    <xf numFmtId="0" fontId="14" fillId="0" borderId="0" xfId="0" applyFont="1" applyBorder="1" applyAlignment="1">
      <alignment horizontal="center" vertical="center"/>
    </xf>
    <xf numFmtId="49" fontId="13" fillId="0" borderId="24" xfId="0" applyNumberFormat="1" applyFont="1" applyBorder="1" applyAlignment="1">
      <alignment horizontal="center" vertical="center"/>
    </xf>
    <xf numFmtId="0" fontId="6" fillId="4" borderId="0" xfId="0" applyFont="1" applyFill="1" applyBorder="1"/>
    <xf numFmtId="0" fontId="4" fillId="4" borderId="0" xfId="0" applyFont="1" applyFill="1" applyBorder="1" applyAlignment="1">
      <alignment wrapText="1"/>
    </xf>
    <xf numFmtId="0" fontId="6" fillId="4" borderId="0" xfId="0" applyFont="1" applyFill="1" applyBorder="1" applyAlignment="1">
      <alignment wrapText="1"/>
    </xf>
    <xf numFmtId="0" fontId="6" fillId="5" borderId="0" xfId="0" applyFont="1" applyFill="1" applyBorder="1" applyAlignment="1">
      <alignment horizontal="center" vertical="center"/>
    </xf>
    <xf numFmtId="0" fontId="6" fillId="4" borderId="0" xfId="0" applyFont="1" applyFill="1" applyBorder="1" applyAlignment="1">
      <alignment horizontal="center" vertical="center" wrapText="1"/>
    </xf>
    <xf numFmtId="0" fontId="6" fillId="4" borderId="0" xfId="0" applyFont="1" applyFill="1" applyBorder="1" applyAlignment="1">
      <alignment horizontal="center" vertical="center"/>
    </xf>
    <xf numFmtId="0" fontId="4" fillId="0" borderId="0" xfId="0" applyFont="1" applyBorder="1" applyAlignment="1">
      <alignment wrapText="1"/>
    </xf>
    <xf numFmtId="0" fontId="0" fillId="0" borderId="0" xfId="0" applyBorder="1" applyAlignment="1">
      <alignment vertical="top" wrapText="1"/>
    </xf>
    <xf numFmtId="0" fontId="1" fillId="0" borderId="57" xfId="0" applyFont="1" applyBorder="1"/>
    <xf numFmtId="0" fontId="0" fillId="0" borderId="58" xfId="0" applyFont="1" applyBorder="1" applyAlignment="1">
      <alignment horizontal="center" vertical="center"/>
    </xf>
    <xf numFmtId="0" fontId="0" fillId="0" borderId="57" xfId="0" applyFont="1" applyBorder="1" applyAlignment="1">
      <alignment horizontal="right" vertical="center" wrapText="1"/>
    </xf>
    <xf numFmtId="0" fontId="6" fillId="4" borderId="60" xfId="0" applyFont="1" applyFill="1" applyBorder="1" applyAlignment="1">
      <alignment wrapText="1"/>
    </xf>
    <xf numFmtId="0" fontId="6" fillId="4" borderId="59" xfId="0" applyFont="1" applyFill="1" applyBorder="1"/>
    <xf numFmtId="0" fontId="9" fillId="0" borderId="56" xfId="0" applyFont="1" applyBorder="1"/>
    <xf numFmtId="0" fontId="0" fillId="0" borderId="0" xfId="0" applyBorder="1"/>
    <xf numFmtId="0" fontId="4" fillId="0" borderId="57" xfId="0" applyFont="1" applyBorder="1"/>
    <xf numFmtId="0" fontId="19" fillId="0" borderId="55" xfId="0" applyFont="1" applyBorder="1" applyAlignment="1">
      <alignment horizontal="justify" vertical="top" wrapText="1"/>
    </xf>
    <xf numFmtId="0" fontId="4" fillId="4" borderId="0" xfId="0" applyFont="1" applyFill="1" applyBorder="1"/>
    <xf numFmtId="0" fontId="0" fillId="0" borderId="29" xfId="0" applyBorder="1" applyAlignment="1">
      <alignment vertical="center" wrapText="1"/>
    </xf>
    <xf numFmtId="0" fontId="4" fillId="0" borderId="3" xfId="0" applyFont="1" applyFill="1" applyBorder="1" applyAlignment="1">
      <alignment vertical="center" wrapText="1"/>
    </xf>
    <xf numFmtId="0" fontId="0" fillId="0" borderId="3" xfId="0" applyBorder="1" applyAlignment="1">
      <alignment vertical="center" wrapText="1"/>
    </xf>
    <xf numFmtId="0" fontId="4" fillId="0" borderId="29" xfId="0" applyFont="1" applyBorder="1"/>
    <xf numFmtId="0" fontId="14" fillId="0" borderId="27" xfId="0" applyFont="1" applyBorder="1" applyAlignment="1">
      <alignment horizontal="center" vertical="center"/>
    </xf>
    <xf numFmtId="0" fontId="14" fillId="0" borderId="21" xfId="0" applyFont="1" applyBorder="1" applyAlignment="1">
      <alignment horizontal="center" vertical="center"/>
    </xf>
    <xf numFmtId="0" fontId="14" fillId="0" borderId="19" xfId="0" applyFont="1" applyBorder="1" applyAlignment="1">
      <alignment horizontal="center" vertical="center"/>
    </xf>
    <xf numFmtId="0" fontId="14" fillId="0" borderId="21" xfId="0" applyFont="1" applyBorder="1" applyAlignment="1">
      <alignment horizontal="center" vertical="center" wrapText="1"/>
    </xf>
    <xf numFmtId="0" fontId="6" fillId="0" borderId="19" xfId="0" applyFont="1" applyBorder="1" applyAlignment="1">
      <alignment vertical="center" wrapText="1"/>
    </xf>
    <xf numFmtId="0" fontId="4" fillId="0" borderId="19" xfId="0" applyFont="1" applyBorder="1" applyAlignment="1">
      <alignment vertical="center" wrapText="1"/>
    </xf>
    <xf numFmtId="0" fontId="1" fillId="0" borderId="33" xfId="0" applyFont="1" applyBorder="1" applyAlignment="1">
      <alignment vertical="center"/>
    </xf>
    <xf numFmtId="0" fontId="1" fillId="0" borderId="63" xfId="0" applyFont="1" applyBorder="1" applyAlignment="1">
      <alignment vertical="center"/>
    </xf>
    <xf numFmtId="0" fontId="1" fillId="0" borderId="6" xfId="0" applyFont="1" applyBorder="1" applyAlignment="1">
      <alignment vertical="center"/>
    </xf>
    <xf numFmtId="0" fontId="1" fillId="0" borderId="63" xfId="0" applyFont="1" applyBorder="1"/>
    <xf numFmtId="0" fontId="0" fillId="0" borderId="0" xfId="0" applyBorder="1" applyAlignment="1">
      <alignment vertic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3" xfId="0" applyBorder="1" applyAlignment="1">
      <alignment horizontal="center" vertical="center"/>
    </xf>
    <xf numFmtId="0" fontId="1" fillId="0" borderId="33" xfId="0" applyFont="1" applyBorder="1" applyAlignment="1"/>
    <xf numFmtId="0" fontId="1" fillId="0" borderId="61" xfId="0" applyFont="1" applyBorder="1" applyAlignment="1"/>
    <xf numFmtId="0" fontId="0" fillId="0" borderId="21" xfId="0" applyBorder="1" applyAlignment="1">
      <alignment horizontal="center"/>
    </xf>
    <xf numFmtId="0" fontId="0" fillId="0" borderId="22" xfId="0" applyBorder="1" applyAlignment="1">
      <alignment horizontal="center"/>
    </xf>
    <xf numFmtId="0" fontId="0" fillId="0" borderId="65" xfId="0" applyBorder="1" applyAlignment="1">
      <alignment horizontal="center"/>
    </xf>
    <xf numFmtId="0" fontId="0" fillId="0" borderId="21" xfId="0" applyBorder="1" applyAlignment="1">
      <alignment horizontal="center" vertical="center"/>
    </xf>
    <xf numFmtId="0" fontId="0" fillId="0" borderId="0" xfId="0" applyBorder="1" applyAlignment="1"/>
    <xf numFmtId="0" fontId="0" fillId="0" borderId="3" xfId="0" applyBorder="1" applyAlignment="1">
      <alignment vertical="top" wrapText="1"/>
    </xf>
    <xf numFmtId="0" fontId="0" fillId="0" borderId="3" xfId="0" applyBorder="1" applyAlignment="1"/>
    <xf numFmtId="0" fontId="0" fillId="0" borderId="3" xfId="0" applyBorder="1" applyAlignment="1">
      <alignment wrapText="1"/>
    </xf>
    <xf numFmtId="0" fontId="14" fillId="0" borderId="19" xfId="0" applyFont="1" applyBorder="1" applyAlignment="1">
      <alignment vertical="top" wrapText="1"/>
    </xf>
    <xf numFmtId="0" fontId="0" fillId="0" borderId="19" xfId="0" applyFont="1" applyBorder="1" applyAlignment="1">
      <alignment vertical="top" wrapText="1"/>
    </xf>
    <xf numFmtId="0" fontId="0" fillId="0" borderId="19" xfId="0" applyBorder="1" applyAlignment="1">
      <alignment vertical="top" wrapText="1"/>
    </xf>
    <xf numFmtId="0" fontId="0" fillId="0" borderId="27" xfId="0" applyBorder="1" applyAlignment="1">
      <alignment vertical="top" wrapText="1"/>
    </xf>
    <xf numFmtId="0" fontId="0" fillId="0" borderId="27" xfId="0" applyFont="1" applyBorder="1" applyAlignment="1">
      <alignment vertical="top" wrapText="1"/>
    </xf>
    <xf numFmtId="0" fontId="14" fillId="0" borderId="27" xfId="0" applyFont="1" applyBorder="1" applyAlignment="1">
      <alignment vertical="top" wrapText="1"/>
    </xf>
    <xf numFmtId="0" fontId="14" fillId="0" borderId="4" xfId="0" applyFont="1" applyBorder="1" applyAlignment="1">
      <alignment horizontal="center" vertical="center" wrapText="1"/>
    </xf>
    <xf numFmtId="0" fontId="14" fillId="0" borderId="3" xfId="0" applyFont="1" applyBorder="1" applyAlignment="1">
      <alignment horizontal="center" vertical="center"/>
    </xf>
    <xf numFmtId="0" fontId="14" fillId="0" borderId="65" xfId="0" applyFont="1" applyBorder="1" applyAlignment="1">
      <alignment vertical="top" wrapText="1"/>
    </xf>
    <xf numFmtId="0" fontId="14" fillId="0" borderId="22" xfId="0" applyFont="1" applyBorder="1" applyAlignment="1">
      <alignment vertical="top" wrapText="1"/>
    </xf>
    <xf numFmtId="0" fontId="0" fillId="0" borderId="21" xfId="0" applyFont="1" applyBorder="1" applyAlignment="1">
      <alignment vertical="top" wrapText="1"/>
    </xf>
    <xf numFmtId="0" fontId="1" fillId="0" borderId="61" xfId="0" applyFont="1" applyBorder="1" applyAlignment="1">
      <alignment vertical="center"/>
    </xf>
    <xf numFmtId="0" fontId="0" fillId="0" borderId="21" xfId="0" applyBorder="1" applyAlignment="1">
      <alignment vertical="top" wrapText="1"/>
    </xf>
    <xf numFmtId="0" fontId="14" fillId="0" borderId="19" xfId="0" applyFont="1" applyBorder="1" applyAlignment="1">
      <alignment vertical="center" wrapText="1"/>
    </xf>
    <xf numFmtId="0" fontId="0" fillId="0" borderId="19" xfId="0" applyFont="1" applyBorder="1" applyAlignment="1">
      <alignment vertical="center" wrapText="1"/>
    </xf>
    <xf numFmtId="0" fontId="0" fillId="0" borderId="19" xfId="0" applyBorder="1" applyAlignment="1">
      <alignment vertical="center" wrapText="1"/>
    </xf>
    <xf numFmtId="0" fontId="1" fillId="0" borderId="63" xfId="0" applyFont="1" applyBorder="1" applyAlignment="1"/>
    <xf numFmtId="0" fontId="0" fillId="0" borderId="64" xfId="0" applyBorder="1" applyAlignment="1">
      <alignment vertical="center" wrapText="1"/>
    </xf>
    <xf numFmtId="0" fontId="0" fillId="0" borderId="0" xfId="0" applyFont="1" applyBorder="1" applyAlignment="1">
      <alignment vertical="center" wrapText="1"/>
    </xf>
    <xf numFmtId="0" fontId="0" fillId="0" borderId="27" xfId="0" applyFont="1" applyBorder="1" applyAlignment="1">
      <alignment vertical="center" wrapText="1"/>
    </xf>
    <xf numFmtId="0" fontId="14" fillId="0" borderId="0" xfId="0" applyFont="1" applyBorder="1" applyAlignment="1">
      <alignment vertical="center" wrapText="1"/>
    </xf>
    <xf numFmtId="0" fontId="14" fillId="0" borderId="27" xfId="0" applyFont="1" applyBorder="1" applyAlignment="1">
      <alignment vertical="center" wrapText="1"/>
    </xf>
    <xf numFmtId="0" fontId="14" fillId="0" borderId="27"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65" xfId="0" applyFont="1" applyBorder="1" applyAlignment="1">
      <alignment vertical="center" wrapText="1"/>
    </xf>
    <xf numFmtId="0" fontId="0" fillId="0" borderId="21" xfId="0" applyBorder="1" applyAlignment="1">
      <alignment wrapText="1"/>
    </xf>
    <xf numFmtId="0" fontId="0" fillId="0" borderId="22" xfId="0" applyBorder="1" applyAlignment="1">
      <alignment wrapText="1"/>
    </xf>
    <xf numFmtId="0" fontId="0" fillId="0" borderId="64" xfId="0" applyBorder="1" applyAlignment="1">
      <alignment wrapText="1"/>
    </xf>
    <xf numFmtId="0" fontId="6" fillId="5" borderId="27" xfId="0" applyFont="1" applyFill="1" applyBorder="1" applyAlignment="1">
      <alignment horizontal="center" vertical="center"/>
    </xf>
    <xf numFmtId="0" fontId="6" fillId="4" borderId="27" xfId="0" applyFont="1" applyFill="1" applyBorder="1" applyAlignment="1">
      <alignment horizontal="center" vertical="center" wrapText="1"/>
    </xf>
    <xf numFmtId="0" fontId="6" fillId="4" borderId="27"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1" xfId="0" applyFont="1" applyFill="1" applyBorder="1" applyAlignment="1">
      <alignment horizontal="center" vertical="center" wrapText="1"/>
    </xf>
    <xf numFmtId="0" fontId="6" fillId="4" borderId="2" xfId="0" applyFont="1" applyFill="1" applyBorder="1" applyAlignment="1">
      <alignment wrapText="1"/>
    </xf>
    <xf numFmtId="0" fontId="6" fillId="5" borderId="19" xfId="0" applyFont="1" applyFill="1" applyBorder="1" applyAlignment="1">
      <alignment horizontal="center" vertical="center"/>
    </xf>
    <xf numFmtId="0" fontId="4" fillId="4" borderId="19" xfId="0" applyFont="1" applyFill="1" applyBorder="1" applyAlignment="1">
      <alignment wrapText="1"/>
    </xf>
    <xf numFmtId="0" fontId="6" fillId="4" borderId="63" xfId="0" applyFont="1" applyFill="1" applyBorder="1"/>
    <xf numFmtId="0" fontId="6" fillId="4" borderId="33" xfId="0" applyFont="1" applyFill="1" applyBorder="1"/>
    <xf numFmtId="0" fontId="6" fillId="4" borderId="6" xfId="0" applyFont="1" applyFill="1" applyBorder="1"/>
    <xf numFmtId="0" fontId="4" fillId="0" borderId="3" xfId="0" applyFont="1" applyBorder="1" applyAlignment="1">
      <alignment wrapText="1"/>
    </xf>
    <xf numFmtId="0" fontId="0" fillId="0" borderId="3" xfId="0" applyFill="1" applyBorder="1" applyAlignment="1">
      <alignment wrapText="1"/>
    </xf>
    <xf numFmtId="0" fontId="1" fillId="0" borderId="33" xfId="0" applyFont="1" applyFill="1" applyBorder="1"/>
    <xf numFmtId="0" fontId="1" fillId="0" borderId="61" xfId="0" applyFont="1" applyBorder="1"/>
    <xf numFmtId="0" fontId="1" fillId="0" borderId="6" xfId="0" applyFont="1" applyFill="1" applyBorder="1"/>
    <xf numFmtId="0" fontId="4" fillId="4" borderId="27" xfId="0" applyFont="1" applyFill="1" applyBorder="1" applyAlignment="1">
      <alignment vertical="center" wrapText="1"/>
    </xf>
    <xf numFmtId="0" fontId="4" fillId="4" borderId="0" xfId="0" applyFont="1" applyFill="1" applyBorder="1" applyAlignment="1">
      <alignment vertical="center" wrapText="1"/>
    </xf>
    <xf numFmtId="0" fontId="4" fillId="4" borderId="2" xfId="0" applyFont="1" applyFill="1" applyBorder="1" applyAlignment="1">
      <alignment vertical="center" wrapText="1"/>
    </xf>
    <xf numFmtId="0" fontId="6" fillId="4" borderId="0" xfId="0" applyFont="1" applyFill="1" applyBorder="1" applyAlignment="1">
      <alignment vertical="center" wrapText="1"/>
    </xf>
    <xf numFmtId="0" fontId="6" fillId="4" borderId="27" xfId="0" applyFont="1" applyFill="1" applyBorder="1" applyAlignment="1">
      <alignment vertical="center" wrapText="1"/>
    </xf>
    <xf numFmtId="0" fontId="14" fillId="0" borderId="0"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21"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7" xfId="0" applyFont="1" applyFill="1" applyBorder="1" applyAlignment="1">
      <alignment horizontal="center" vertical="center" wrapText="1"/>
    </xf>
    <xf numFmtId="0" fontId="14" fillId="0" borderId="27" xfId="0" applyFont="1" applyFill="1" applyBorder="1" applyAlignment="1">
      <alignment horizontal="center" vertical="center"/>
    </xf>
    <xf numFmtId="0" fontId="0" fillId="0" borderId="0" xfId="0" applyFill="1" applyBorder="1" applyAlignment="1">
      <alignment vertical="center" wrapText="1"/>
    </xf>
    <xf numFmtId="0" fontId="0" fillId="0" borderId="0" xfId="0" applyFill="1" applyBorder="1"/>
    <xf numFmtId="0" fontId="14" fillId="0" borderId="3" xfId="0" applyFont="1" applyFill="1" applyBorder="1" applyAlignment="1">
      <alignment horizontal="center" vertical="center"/>
    </xf>
    <xf numFmtId="0" fontId="14" fillId="0" borderId="19" xfId="0" applyFont="1" applyFill="1" applyBorder="1" applyAlignment="1">
      <alignment horizontal="center" vertical="center"/>
    </xf>
    <xf numFmtId="0" fontId="6" fillId="4" borderId="19" xfId="0" applyFont="1" applyFill="1" applyBorder="1" applyAlignment="1">
      <alignment vertical="center" wrapText="1"/>
    </xf>
    <xf numFmtId="0" fontId="4" fillId="4" borderId="19" xfId="0" applyFont="1" applyFill="1" applyBorder="1" applyAlignment="1">
      <alignment vertical="center" wrapText="1"/>
    </xf>
    <xf numFmtId="0" fontId="1" fillId="0" borderId="63" xfId="0" applyFont="1" applyFill="1" applyBorder="1"/>
    <xf numFmtId="0" fontId="0" fillId="0" borderId="3" xfId="0" applyFill="1" applyBorder="1" applyAlignment="1">
      <alignment vertical="center" wrapText="1"/>
    </xf>
    <xf numFmtId="0" fontId="14" fillId="0" borderId="65" xfId="0" applyFont="1" applyBorder="1" applyAlignment="1">
      <alignment wrapText="1"/>
    </xf>
    <xf numFmtId="0" fontId="14" fillId="0" borderId="64" xfId="0" applyFont="1" applyBorder="1" applyAlignment="1">
      <alignment wrapText="1"/>
    </xf>
    <xf numFmtId="0" fontId="14" fillId="0" borderId="0" xfId="0" applyFont="1" applyBorder="1" applyAlignment="1">
      <alignment wrapText="1"/>
    </xf>
    <xf numFmtId="0" fontId="14" fillId="0" borderId="2" xfId="0" applyFont="1" applyBorder="1" applyAlignment="1">
      <alignment wrapText="1"/>
    </xf>
    <xf numFmtId="0" fontId="6" fillId="4" borderId="65" xfId="0" applyFont="1" applyFill="1" applyBorder="1" applyAlignment="1">
      <alignment vertical="center" wrapText="1"/>
    </xf>
    <xf numFmtId="0" fontId="1" fillId="0" borderId="23" xfId="0" applyFont="1" applyFill="1" applyBorder="1" applyAlignment="1">
      <alignment horizontal="left" vertical="center"/>
    </xf>
    <xf numFmtId="0" fontId="20" fillId="10" borderId="23"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19" fillId="0" borderId="23" xfId="0" applyFont="1" applyFill="1" applyBorder="1" applyAlignment="1">
      <alignment horizontal="justify" vertical="center" wrapText="1"/>
    </xf>
    <xf numFmtId="0" fontId="0" fillId="0" borderId="23" xfId="0" applyFont="1" applyBorder="1" applyAlignment="1">
      <alignment horizontal="center" vertical="center" wrapText="1"/>
    </xf>
    <xf numFmtId="0" fontId="8" fillId="9" borderId="3" xfId="0" applyFont="1" applyFill="1" applyBorder="1" applyAlignment="1">
      <alignment horizontal="right" vertical="top" wrapText="1"/>
    </xf>
    <xf numFmtId="0" fontId="21" fillId="0" borderId="23" xfId="0" applyFont="1" applyFill="1" applyBorder="1" applyAlignment="1">
      <alignment horizontal="center" vertical="center" wrapText="1"/>
    </xf>
    <xf numFmtId="0" fontId="8" fillId="9" borderId="29" xfId="0" applyFont="1" applyFill="1" applyBorder="1" applyAlignment="1">
      <alignment horizontal="right" vertical="top" wrapText="1"/>
    </xf>
    <xf numFmtId="0" fontId="8" fillId="0" borderId="18" xfId="0" applyFont="1" applyBorder="1" applyAlignment="1">
      <alignment vertical="center" wrapText="1"/>
    </xf>
    <xf numFmtId="0" fontId="0" fillId="0" borderId="23" xfId="0" applyBorder="1" applyAlignment="1">
      <alignment horizontal="left" wrapText="1"/>
    </xf>
    <xf numFmtId="0" fontId="0" fillId="0" borderId="23" xfId="0" applyBorder="1" applyAlignment="1">
      <alignment vertical="center" wrapText="1"/>
    </xf>
    <xf numFmtId="0" fontId="0" fillId="0" borderId="23" xfId="0" applyBorder="1" applyAlignment="1">
      <alignment horizontal="left"/>
    </xf>
    <xf numFmtId="0" fontId="0" fillId="0" borderId="62" xfId="0" applyBorder="1" applyAlignment="1">
      <alignment horizontal="center"/>
    </xf>
    <xf numFmtId="0" fontId="4" fillId="7" borderId="23" xfId="0" applyFont="1" applyFill="1" applyBorder="1" applyAlignment="1">
      <alignment vertical="center" wrapText="1"/>
    </xf>
    <xf numFmtId="0" fontId="4" fillId="0" borderId="23" xfId="0" applyFont="1" applyBorder="1" applyAlignment="1">
      <alignment vertical="center" wrapText="1"/>
    </xf>
    <xf numFmtId="0" fontId="30" fillId="10" borderId="23" xfId="0" applyFont="1" applyFill="1" applyBorder="1" applyAlignment="1">
      <alignment horizontal="left" vertical="center" wrapText="1"/>
    </xf>
    <xf numFmtId="0" fontId="31" fillId="0" borderId="23" xfId="0" applyFont="1" applyFill="1" applyBorder="1" applyAlignment="1">
      <alignment horizontal="justify" vertical="center" wrapText="1"/>
    </xf>
    <xf numFmtId="0" fontId="32" fillId="13" borderId="14" xfId="0" applyFont="1" applyFill="1" applyBorder="1" applyAlignment="1">
      <alignment horizontal="center" vertical="top" wrapText="1"/>
    </xf>
    <xf numFmtId="0" fontId="20" fillId="7" borderId="23" xfId="0" applyFont="1" applyFill="1" applyBorder="1" applyAlignment="1">
      <alignment horizontal="center" vertical="center" wrapText="1"/>
    </xf>
    <xf numFmtId="0" fontId="0" fillId="13" borderId="40" xfId="0" applyFill="1" applyBorder="1" applyAlignment="1">
      <alignment horizontal="center" vertical="center"/>
    </xf>
    <xf numFmtId="0" fontId="32" fillId="13" borderId="14" xfId="0" applyFont="1" applyFill="1" applyBorder="1" applyAlignment="1">
      <alignment horizontal="center" vertical="center" wrapText="1"/>
    </xf>
    <xf numFmtId="0" fontId="4" fillId="0" borderId="18" xfId="0" applyFont="1" applyBorder="1" applyAlignment="1">
      <alignment horizontal="center"/>
    </xf>
    <xf numFmtId="0" fontId="0" fillId="0" borderId="17"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28" xfId="0" applyFont="1" applyBorder="1" applyAlignment="1">
      <alignment horizontal="center" vertical="center" wrapText="1"/>
    </xf>
    <xf numFmtId="0" fontId="19" fillId="0" borderId="18" xfId="0" applyFont="1" applyFill="1" applyBorder="1" applyAlignment="1">
      <alignment horizontal="justify" vertical="center" wrapText="1"/>
    </xf>
    <xf numFmtId="0" fontId="19" fillId="0" borderId="28" xfId="0" applyFont="1" applyFill="1" applyBorder="1" applyAlignment="1">
      <alignment horizontal="justify" vertical="center" wrapText="1"/>
    </xf>
    <xf numFmtId="0" fontId="29" fillId="0" borderId="51" xfId="0" applyFont="1" applyBorder="1" applyAlignment="1">
      <alignment horizontal="left" wrapText="1"/>
    </xf>
    <xf numFmtId="0" fontId="29" fillId="0" borderId="50" xfId="0" applyFont="1" applyBorder="1" applyAlignment="1">
      <alignment horizontal="left" wrapText="1"/>
    </xf>
    <xf numFmtId="0" fontId="29" fillId="0" borderId="51" xfId="0" applyFont="1" applyBorder="1" applyAlignment="1">
      <alignment horizontal="left" vertical="center" wrapText="1"/>
    </xf>
    <xf numFmtId="0" fontId="29" fillId="0" borderId="50" xfId="0" applyFont="1" applyBorder="1" applyAlignment="1">
      <alignment horizontal="left" vertical="center" wrapText="1"/>
    </xf>
    <xf numFmtId="0" fontId="19" fillId="0" borderId="19" xfId="0" applyFont="1" applyFill="1" applyBorder="1" applyAlignment="1">
      <alignment horizontal="justify" vertical="center" wrapText="1"/>
    </xf>
    <xf numFmtId="0" fontId="0" fillId="0" borderId="54" xfId="0" applyBorder="1" applyAlignment="1">
      <alignment vertical="top" wrapText="1"/>
    </xf>
    <xf numFmtId="0" fontId="0" fillId="0" borderId="70" xfId="0" applyFont="1" applyBorder="1" applyAlignment="1">
      <alignment vertical="top" wrapText="1"/>
    </xf>
    <xf numFmtId="0" fontId="0" fillId="0" borderId="71" xfId="0" applyFont="1" applyBorder="1" applyAlignment="1">
      <alignment vertical="top" wrapText="1"/>
    </xf>
    <xf numFmtId="0" fontId="0" fillId="7" borderId="54" xfId="0" applyFill="1" applyBorder="1" applyAlignment="1">
      <alignment wrapText="1"/>
    </xf>
    <xf numFmtId="0" fontId="0" fillId="7" borderId="68" xfId="0" applyFont="1" applyFill="1" applyBorder="1" applyAlignment="1">
      <alignment wrapText="1"/>
    </xf>
    <xf numFmtId="0" fontId="0" fillId="7" borderId="69" xfId="0" applyFont="1" applyFill="1" applyBorder="1" applyAlignment="1">
      <alignment wrapText="1"/>
    </xf>
    <xf numFmtId="0" fontId="21" fillId="11" borderId="23" xfId="0" applyFont="1" applyFill="1" applyBorder="1" applyAlignment="1">
      <alignment horizontal="left" vertical="center" wrapText="1"/>
    </xf>
    <xf numFmtId="0" fontId="21" fillId="11" borderId="18" xfId="0" applyFont="1" applyFill="1" applyBorder="1" applyAlignment="1">
      <alignment horizontal="left" vertical="center" wrapText="1"/>
    </xf>
    <xf numFmtId="0" fontId="21" fillId="11" borderId="28" xfId="0" applyFont="1" applyFill="1" applyBorder="1" applyAlignment="1">
      <alignment horizontal="left" vertical="center" wrapText="1"/>
    </xf>
    <xf numFmtId="0" fontId="1" fillId="0" borderId="0" xfId="0" applyFont="1" applyBorder="1" applyAlignment="1">
      <alignment horizontal="center" vertical="center" wrapText="1"/>
    </xf>
    <xf numFmtId="0" fontId="6" fillId="0" borderId="43" xfId="0" applyFont="1" applyBorder="1" applyAlignment="1">
      <alignment horizontal="center"/>
    </xf>
    <xf numFmtId="0" fontId="6" fillId="0" borderId="44" xfId="0" applyFont="1" applyBorder="1" applyAlignment="1">
      <alignment horizontal="center"/>
    </xf>
    <xf numFmtId="0" fontId="4" fillId="0" borderId="41" xfId="0" applyFont="1" applyBorder="1" applyAlignment="1">
      <alignment horizontal="center"/>
    </xf>
    <xf numFmtId="0" fontId="4" fillId="0" borderId="28" xfId="0" applyFont="1" applyBorder="1" applyAlignment="1">
      <alignment horizontal="center"/>
    </xf>
    <xf numFmtId="0" fontId="4" fillId="0" borderId="45" xfId="0" applyFont="1" applyBorder="1" applyAlignment="1">
      <alignment horizontal="center"/>
    </xf>
    <xf numFmtId="0" fontId="4" fillId="0" borderId="46" xfId="0" applyFont="1" applyBorder="1" applyAlignment="1">
      <alignment horizontal="center"/>
    </xf>
    <xf numFmtId="0" fontId="18" fillId="10" borderId="16" xfId="0" applyFont="1" applyFill="1" applyBorder="1" applyAlignment="1">
      <alignment horizontal="center"/>
    </xf>
    <xf numFmtId="0" fontId="18" fillId="10" borderId="47" xfId="0" applyFont="1" applyFill="1" applyBorder="1" applyAlignment="1">
      <alignment horizontal="center"/>
    </xf>
    <xf numFmtId="0" fontId="18" fillId="0" borderId="7" xfId="0" applyFont="1" applyBorder="1" applyAlignment="1">
      <alignment horizontal="center" wrapText="1"/>
    </xf>
    <xf numFmtId="0" fontId="18" fillId="0" borderId="8" xfId="0" applyFont="1" applyBorder="1" applyAlignment="1">
      <alignment horizontal="center" wrapText="1"/>
    </xf>
    <xf numFmtId="0" fontId="18" fillId="0" borderId="9" xfId="0" applyFont="1" applyBorder="1" applyAlignment="1">
      <alignment horizontal="center" wrapText="1"/>
    </xf>
    <xf numFmtId="0" fontId="0" fillId="0" borderId="0" xfId="0" applyFont="1" applyBorder="1" applyAlignment="1">
      <alignment vertical="top" wrapText="1"/>
    </xf>
    <xf numFmtId="0" fontId="15" fillId="9" borderId="0" xfId="0" applyFont="1" applyFill="1" applyBorder="1" applyAlignment="1">
      <alignment vertical="center" wrapText="1"/>
    </xf>
    <xf numFmtId="0" fontId="0" fillId="0" borderId="0" xfId="0" applyAlignment="1">
      <alignment wrapText="1"/>
    </xf>
    <xf numFmtId="0" fontId="29" fillId="0" borderId="51" xfId="0" applyFont="1" applyBorder="1" applyAlignment="1">
      <alignment vertical="center"/>
    </xf>
    <xf numFmtId="0" fontId="0" fillId="0" borderId="52" xfId="0" applyBorder="1" applyAlignment="1">
      <alignment vertical="center"/>
    </xf>
    <xf numFmtId="0" fontId="0" fillId="0" borderId="50" xfId="0" applyBorder="1" applyAlignment="1">
      <alignment vertical="center"/>
    </xf>
    <xf numFmtId="0" fontId="29" fillId="0" borderId="52" xfId="0" applyFont="1" applyBorder="1" applyAlignment="1">
      <alignment horizontal="left" wrapText="1"/>
    </xf>
    <xf numFmtId="0" fontId="0" fillId="0" borderId="52" xfId="0" applyBorder="1" applyAlignment="1"/>
    <xf numFmtId="0" fontId="0" fillId="0" borderId="50" xfId="0" applyBorder="1" applyAlignment="1"/>
    <xf numFmtId="0" fontId="29" fillId="0" borderId="52" xfId="0" applyFont="1" applyBorder="1" applyAlignment="1">
      <alignment horizontal="left" vertical="center" wrapText="1"/>
    </xf>
    <xf numFmtId="0" fontId="0" fillId="13" borderId="10" xfId="0" applyFill="1" applyBorder="1" applyAlignment="1">
      <alignment horizontal="center"/>
    </xf>
    <xf numFmtId="0" fontId="16" fillId="0" borderId="0" xfId="0" applyFont="1" applyAlignment="1">
      <alignment horizontal="center"/>
    </xf>
    <xf numFmtId="0" fontId="19" fillId="0" borderId="24" xfId="0" applyFont="1" applyBorder="1" applyAlignment="1">
      <alignment horizontal="center" vertical="top" textRotation="45" wrapText="1"/>
    </xf>
    <xf numFmtId="0" fontId="19" fillId="0" borderId="22" xfId="0" applyFont="1" applyBorder="1" applyAlignment="1">
      <alignment horizontal="center" vertical="top" textRotation="45" wrapText="1"/>
    </xf>
    <xf numFmtId="0" fontId="8" fillId="9" borderId="3" xfId="0" applyFont="1" applyFill="1" applyBorder="1" applyAlignment="1">
      <alignment horizontal="right" vertical="top" wrapText="1"/>
    </xf>
    <xf numFmtId="0" fontId="8" fillId="9" borderId="34" xfId="0" applyFont="1" applyFill="1" applyBorder="1" applyAlignment="1">
      <alignment horizontal="right" vertical="top" wrapText="1"/>
    </xf>
    <xf numFmtId="0" fontId="8" fillId="9" borderId="19" xfId="0" applyFont="1" applyFill="1" applyBorder="1" applyAlignment="1">
      <alignment horizontal="right" vertical="top" wrapText="1"/>
    </xf>
    <xf numFmtId="0" fontId="8" fillId="9" borderId="28" xfId="0" applyFont="1" applyFill="1" applyBorder="1" applyAlignment="1">
      <alignment horizontal="right" vertical="top" wrapText="1"/>
    </xf>
    <xf numFmtId="0" fontId="30" fillId="11" borderId="23" xfId="0" applyFont="1" applyFill="1" applyBorder="1" applyAlignment="1">
      <alignment horizontal="left" vertical="center" wrapText="1"/>
    </xf>
    <xf numFmtId="0" fontId="30" fillId="11" borderId="18" xfId="0" applyFont="1" applyFill="1" applyBorder="1" applyAlignment="1">
      <alignment horizontal="left" vertical="center" wrapText="1"/>
    </xf>
    <xf numFmtId="0" fontId="30" fillId="11" borderId="28" xfId="0" applyFont="1" applyFill="1" applyBorder="1" applyAlignment="1">
      <alignment horizontal="left" vertical="center" wrapText="1"/>
    </xf>
    <xf numFmtId="0" fontId="4" fillId="4" borderId="23" xfId="0" applyFont="1" applyFill="1" applyBorder="1" applyAlignment="1">
      <alignment vertical="center" wrapText="1"/>
    </xf>
    <xf numFmtId="0" fontId="4" fillId="4" borderId="18" xfId="0" applyFont="1" applyFill="1" applyBorder="1" applyAlignment="1">
      <alignment vertical="center" wrapText="1"/>
    </xf>
    <xf numFmtId="0" fontId="4" fillId="4" borderId="28" xfId="0" applyFont="1" applyFill="1" applyBorder="1" applyAlignment="1">
      <alignment vertical="center" wrapText="1"/>
    </xf>
    <xf numFmtId="0" fontId="19" fillId="0" borderId="67" xfId="0" applyFont="1" applyBorder="1" applyAlignment="1">
      <alignment horizontal="center" vertical="top" textRotation="45" wrapText="1"/>
    </xf>
    <xf numFmtId="0" fontId="19" fillId="0" borderId="55" xfId="0" applyFont="1" applyBorder="1" applyAlignment="1">
      <alignment horizontal="center" vertical="top" textRotation="45" wrapText="1"/>
    </xf>
    <xf numFmtId="0" fontId="8" fillId="9" borderId="29" xfId="0" applyFont="1" applyFill="1" applyBorder="1" applyAlignment="1">
      <alignment horizontal="right" vertical="top" wrapText="1"/>
    </xf>
    <xf numFmtId="0" fontId="8" fillId="0" borderId="18" xfId="0" applyFont="1" applyBorder="1" applyAlignment="1">
      <alignment vertical="center" wrapText="1"/>
    </xf>
    <xf numFmtId="0" fontId="8" fillId="0" borderId="28" xfId="0" applyFont="1" applyBorder="1" applyAlignment="1">
      <alignment vertical="center" wrapText="1"/>
    </xf>
    <xf numFmtId="0" fontId="0" fillId="0" borderId="23" xfId="0" applyBorder="1" applyAlignment="1">
      <alignment horizontal="left" wrapText="1"/>
    </xf>
    <xf numFmtId="0" fontId="0" fillId="0" borderId="18" xfId="0" applyFont="1" applyBorder="1" applyAlignment="1">
      <alignment horizontal="left" wrapText="1"/>
    </xf>
    <xf numFmtId="0" fontId="0" fillId="0" borderId="28" xfId="0" applyFont="1" applyBorder="1" applyAlignment="1">
      <alignment horizontal="left" wrapText="1"/>
    </xf>
    <xf numFmtId="0" fontId="30" fillId="11" borderId="18" xfId="0" applyFont="1" applyFill="1" applyBorder="1" applyAlignment="1">
      <alignment horizontal="left" vertical="top" wrapText="1"/>
    </xf>
    <xf numFmtId="0" fontId="30" fillId="11" borderId="19" xfId="0" applyFont="1" applyFill="1" applyBorder="1" applyAlignment="1">
      <alignment horizontal="left" vertical="top" wrapText="1"/>
    </xf>
    <xf numFmtId="0" fontId="30" fillId="11" borderId="28" xfId="0" applyFont="1" applyFill="1" applyBorder="1" applyAlignment="1">
      <alignment horizontal="left" vertical="top" wrapText="1"/>
    </xf>
    <xf numFmtId="0" fontId="21" fillId="0" borderId="23"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0" fillId="0" borderId="66" xfId="0" applyBorder="1" applyAlignment="1">
      <alignment horizontal="center" vertical="center" wrapText="1"/>
    </xf>
    <xf numFmtId="0" fontId="0" fillId="0" borderId="6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vertical="center" wrapText="1"/>
    </xf>
    <xf numFmtId="0" fontId="0" fillId="0" borderId="18" xfId="0" applyFont="1" applyBorder="1" applyAlignment="1">
      <alignment vertical="center" wrapText="1"/>
    </xf>
    <xf numFmtId="0" fontId="0" fillId="0" borderId="28" xfId="0" applyFont="1" applyBorder="1" applyAlignment="1">
      <alignment vertical="center" wrapText="1"/>
    </xf>
    <xf numFmtId="0" fontId="0" fillId="7" borderId="23" xfId="0" applyFill="1" applyBorder="1" applyAlignment="1">
      <alignment vertical="center" wrapText="1"/>
    </xf>
    <xf numFmtId="0" fontId="0" fillId="7" borderId="18" xfId="0" applyFont="1" applyFill="1" applyBorder="1" applyAlignment="1">
      <alignment vertical="center" wrapText="1"/>
    </xf>
    <xf numFmtId="0" fontId="0" fillId="7" borderId="28" xfId="0" applyFont="1" applyFill="1" applyBorder="1" applyAlignment="1">
      <alignment vertical="center" wrapText="1"/>
    </xf>
    <xf numFmtId="0" fontId="8" fillId="0" borderId="18" xfId="0" applyFont="1" applyBorder="1" applyAlignment="1">
      <alignment horizontal="center" vertical="center" wrapText="1"/>
    </xf>
    <xf numFmtId="0" fontId="8" fillId="0" borderId="28" xfId="0" applyFont="1" applyBorder="1" applyAlignment="1">
      <alignment horizontal="center" vertical="center" wrapText="1"/>
    </xf>
    <xf numFmtId="0" fontId="0" fillId="0" borderId="29" xfId="0" applyBorder="1" applyAlignment="1">
      <alignment wrapText="1"/>
    </xf>
    <xf numFmtId="0" fontId="0" fillId="0" borderId="19" xfId="0" applyBorder="1" applyAlignment="1">
      <alignment wrapText="1"/>
    </xf>
    <xf numFmtId="0" fontId="0" fillId="0" borderId="28" xfId="0" applyBorder="1" applyAlignment="1">
      <alignment wrapText="1"/>
    </xf>
    <xf numFmtId="0" fontId="0" fillId="0" borderId="18" xfId="0" applyBorder="1" applyAlignment="1">
      <alignment wrapText="1"/>
    </xf>
    <xf numFmtId="0" fontId="0" fillId="0" borderId="30" xfId="0" applyBorder="1" applyAlignment="1">
      <alignment vertical="center" wrapText="1"/>
    </xf>
    <xf numFmtId="0" fontId="0" fillId="0" borderId="31" xfId="0" applyBorder="1" applyAlignment="1">
      <alignment vertical="center" wrapText="1"/>
    </xf>
    <xf numFmtId="0" fontId="0" fillId="0" borderId="34" xfId="0" applyFont="1" applyBorder="1" applyAlignment="1">
      <alignment vertical="center" wrapText="1"/>
    </xf>
    <xf numFmtId="0" fontId="0" fillId="0" borderId="37" xfId="0" applyBorder="1" applyAlignment="1">
      <alignment vertical="center" wrapText="1"/>
    </xf>
    <xf numFmtId="0" fontId="4" fillId="4" borderId="23"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28" xfId="0" applyFont="1" applyFill="1" applyBorder="1" applyAlignment="1">
      <alignment horizontal="left" vertical="center" wrapText="1"/>
    </xf>
    <xf numFmtId="0" fontId="21" fillId="11" borderId="18" xfId="0" applyFont="1" applyFill="1" applyBorder="1" applyAlignment="1">
      <alignment vertical="center" wrapText="1"/>
    </xf>
    <xf numFmtId="0" fontId="21" fillId="11" borderId="28" xfId="0" applyFont="1" applyFill="1" applyBorder="1" applyAlignment="1">
      <alignment vertical="center" wrapText="1"/>
    </xf>
    <xf numFmtId="0" fontId="4" fillId="0" borderId="18" xfId="0" applyFont="1" applyBorder="1" applyAlignment="1">
      <alignment vertical="center" wrapText="1"/>
    </xf>
    <xf numFmtId="0" fontId="4" fillId="0" borderId="28" xfId="0" applyFont="1" applyBorder="1" applyAlignment="1">
      <alignment vertical="center" wrapText="1"/>
    </xf>
    <xf numFmtId="0" fontId="12" fillId="7" borderId="18" xfId="0" applyFont="1" applyFill="1" applyBorder="1" applyAlignment="1">
      <alignment vertical="center" wrapText="1"/>
    </xf>
    <xf numFmtId="0" fontId="12" fillId="7" borderId="28" xfId="0" applyFont="1" applyFill="1" applyBorder="1" applyAlignment="1">
      <alignment vertical="center" wrapText="1"/>
    </xf>
    <xf numFmtId="0" fontId="0" fillId="0" borderId="18" xfId="0" applyFont="1" applyBorder="1" applyAlignment="1">
      <alignment horizontal="left"/>
    </xf>
    <xf numFmtId="0" fontId="0" fillId="0" borderId="28" xfId="0" applyFont="1" applyBorder="1" applyAlignment="1">
      <alignment horizontal="left"/>
    </xf>
    <xf numFmtId="0" fontId="1" fillId="0" borderId="18" xfId="0" applyFont="1" applyBorder="1" applyAlignment="1">
      <alignment horizontal="left" wrapText="1"/>
    </xf>
    <xf numFmtId="0" fontId="1" fillId="0" borderId="28" xfId="0" applyFont="1" applyBorder="1" applyAlignment="1">
      <alignment horizontal="left" wrapText="1"/>
    </xf>
    <xf numFmtId="0" fontId="30" fillId="10" borderId="18" xfId="0" applyFont="1" applyFill="1" applyBorder="1" applyAlignment="1">
      <alignment horizontal="left" vertical="center" wrapText="1"/>
    </xf>
    <xf numFmtId="0" fontId="30" fillId="10" borderId="28" xfId="0" applyFont="1" applyFill="1" applyBorder="1" applyAlignment="1">
      <alignment horizontal="left" vertical="center" wrapText="1"/>
    </xf>
    <xf numFmtId="0" fontId="0" fillId="0" borderId="32" xfId="0" applyBorder="1" applyAlignment="1">
      <alignment horizontal="center"/>
    </xf>
    <xf numFmtId="0" fontId="0" fillId="0" borderId="27" xfId="0" applyBorder="1" applyAlignment="1">
      <alignment horizontal="center"/>
    </xf>
    <xf numFmtId="0" fontId="10" fillId="2" borderId="0" xfId="0" applyFont="1" applyFill="1" applyBorder="1" applyAlignment="1">
      <alignment horizontal="center" vertical="center" wrapText="1"/>
    </xf>
    <xf numFmtId="0" fontId="9" fillId="0" borderId="0" xfId="0" applyFont="1" applyAlignment="1">
      <alignment horizontal="left" wrapText="1"/>
    </xf>
    <xf numFmtId="0" fontId="9" fillId="0" borderId="0" xfId="0" applyFont="1" applyAlignment="1">
      <alignment horizontal="left" vertical="top" wrapText="1"/>
    </xf>
    <xf numFmtId="0" fontId="1" fillId="0" borderId="0" xfId="0" applyFont="1" applyBorder="1" applyAlignment="1">
      <alignment horizontal="left" vertical="top"/>
    </xf>
    <xf numFmtId="0" fontId="1" fillId="0" borderId="21" xfId="0" applyFont="1" applyBorder="1" applyAlignment="1">
      <alignment horizontal="left" vertical="top"/>
    </xf>
    <xf numFmtId="0" fontId="1" fillId="0" borderId="22" xfId="0" applyFont="1" applyBorder="1" applyAlignment="1">
      <alignment horizontal="left" vertical="top"/>
    </xf>
    <xf numFmtId="0" fontId="8" fillId="9" borderId="12" xfId="0" applyFont="1" applyFill="1" applyBorder="1" applyAlignment="1">
      <alignment horizontal="left" vertical="top" wrapText="1"/>
    </xf>
    <xf numFmtId="0" fontId="8" fillId="9" borderId="13" xfId="0" applyFont="1" applyFill="1" applyBorder="1" applyAlignment="1">
      <alignment horizontal="left" vertical="top" wrapText="1"/>
    </xf>
    <xf numFmtId="0" fontId="10" fillId="10" borderId="18" xfId="0" applyFont="1" applyFill="1" applyBorder="1" applyAlignment="1">
      <alignment horizontal="left" vertical="center" wrapText="1"/>
    </xf>
    <xf numFmtId="0" fontId="10" fillId="10" borderId="19" xfId="0" applyFont="1" applyFill="1" applyBorder="1" applyAlignment="1">
      <alignment horizontal="left" vertical="center" wrapText="1"/>
    </xf>
    <xf numFmtId="0" fontId="10" fillId="10" borderId="28" xfId="0" applyFont="1" applyFill="1" applyBorder="1" applyAlignment="1">
      <alignment horizontal="left" vertical="center" wrapText="1"/>
    </xf>
    <xf numFmtId="0" fontId="23" fillId="0" borderId="23" xfId="0" applyFont="1" applyBorder="1" applyAlignment="1">
      <alignment horizontal="left" vertical="center" wrapText="1"/>
    </xf>
    <xf numFmtId="0" fontId="23" fillId="7" borderId="23" xfId="0" applyFont="1" applyFill="1" applyBorder="1" applyAlignment="1">
      <alignment horizontal="left" vertical="center" wrapText="1"/>
    </xf>
    <xf numFmtId="0" fontId="25" fillId="7" borderId="23" xfId="0" applyFont="1" applyFill="1" applyBorder="1" applyAlignment="1">
      <alignment horizontal="left" vertical="center" wrapText="1"/>
    </xf>
    <xf numFmtId="0" fontId="25" fillId="0" borderId="23" xfId="0" applyFont="1" applyBorder="1" applyAlignment="1">
      <alignment horizontal="left" vertical="center" wrapText="1"/>
    </xf>
    <xf numFmtId="0" fontId="23" fillId="4" borderId="23" xfId="0" applyFont="1" applyFill="1" applyBorder="1" applyAlignment="1">
      <alignment horizontal="left" vertical="center" wrapText="1"/>
    </xf>
    <xf numFmtId="0" fontId="25" fillId="4" borderId="23" xfId="0" applyFont="1" applyFill="1" applyBorder="1" applyAlignment="1">
      <alignment horizontal="left" vertical="center" wrapText="1"/>
    </xf>
    <xf numFmtId="0" fontId="10" fillId="10" borderId="23" xfId="0" applyFont="1" applyFill="1" applyBorder="1" applyAlignment="1">
      <alignment horizontal="left" vertical="center" wrapText="1"/>
    </xf>
    <xf numFmtId="0" fontId="24" fillId="0" borderId="0" xfId="0" applyFont="1" applyAlignment="1">
      <alignment horizontal="center"/>
    </xf>
    <xf numFmtId="0" fontId="10" fillId="10" borderId="18" xfId="0" applyFont="1" applyFill="1" applyBorder="1" applyAlignment="1">
      <alignment horizontal="left" vertical="top" wrapText="1"/>
    </xf>
    <xf numFmtId="0" fontId="10" fillId="10" borderId="19" xfId="0" applyFont="1" applyFill="1" applyBorder="1" applyAlignment="1">
      <alignment horizontal="left" vertical="top" wrapText="1"/>
    </xf>
    <xf numFmtId="0" fontId="10" fillId="10" borderId="28" xfId="0" applyFont="1" applyFill="1" applyBorder="1" applyAlignment="1">
      <alignment horizontal="left" vertical="top" wrapText="1"/>
    </xf>
  </cellXfs>
  <cellStyles count="2">
    <cellStyle name="Επεξηγηματικό κείμενο" xfId="1" builtinId="53" customBuiltin="1"/>
    <cellStyle name="Κανονικό"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9C0006"/>
      <rgbColor rgb="00006600"/>
      <rgbColor rgb="00000080"/>
      <rgbColor rgb="00996600"/>
      <rgbColor rgb="00800080"/>
      <rgbColor rgb="00008080"/>
      <rgbColor rgb="00FFC7CE"/>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2BD0D2"/>
      <rgbColor rgb="0099CC00"/>
      <rgbColor rgb="00FFCC00"/>
      <rgbColor rgb="00FF7F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3</xdr:col>
      <xdr:colOff>1513800</xdr:colOff>
      <xdr:row>163</xdr:row>
      <xdr:rowOff>0</xdr:rowOff>
    </xdr:from>
    <xdr:to>
      <xdr:col>4</xdr:col>
      <xdr:colOff>39143</xdr:colOff>
      <xdr:row>163</xdr:row>
      <xdr:rowOff>152280</xdr:rowOff>
    </xdr:to>
    <xdr:sp macro="" textlink="">
      <xdr:nvSpPr>
        <xdr:cNvPr id="3" name="CustomShape 1">
          <a:extLst/>
        </xdr:cNvPr>
        <xdr:cNvSpPr/>
      </xdr:nvSpPr>
      <xdr:spPr>
        <a:xfrm flipH="1" flipV="1">
          <a:off x="4035960" y="4832280"/>
          <a:ext cx="360" cy="152280"/>
        </a:xfrm>
        <a:prstGeom prst="roundRect">
          <a:avLst>
            <a:gd name="adj" fmla="val 16667"/>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editAs="oneCell">
    <xdr:from>
      <xdr:col>11</xdr:col>
      <xdr:colOff>219960</xdr:colOff>
      <xdr:row>216</xdr:row>
      <xdr:rowOff>152640</xdr:rowOff>
    </xdr:from>
    <xdr:to>
      <xdr:col>11</xdr:col>
      <xdr:colOff>409320</xdr:colOff>
      <xdr:row>217</xdr:row>
      <xdr:rowOff>104040</xdr:rowOff>
    </xdr:to>
    <xdr:sp macro="" textlink="">
      <xdr:nvSpPr>
        <xdr:cNvPr id="5" name="CustomShape 1">
          <a:extLst/>
        </xdr:cNvPr>
        <xdr:cNvSpPr/>
      </xdr:nvSpPr>
      <xdr:spPr>
        <a:xfrm>
          <a:off x="6997680" y="43040520"/>
          <a:ext cx="189360" cy="126360"/>
        </a:xfrm>
        <a:prstGeom prst="roundRect">
          <a:avLst>
            <a:gd name="adj" fmla="val 16667"/>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editAs="oneCell">
    <xdr:from>
      <xdr:col>0</xdr:col>
      <xdr:colOff>0</xdr:colOff>
      <xdr:row>1</xdr:row>
      <xdr:rowOff>0</xdr:rowOff>
    </xdr:from>
    <xdr:to>
      <xdr:col>5</xdr:col>
      <xdr:colOff>36958</xdr:colOff>
      <xdr:row>33</xdr:row>
      <xdr:rowOff>100681</xdr:rowOff>
    </xdr:to>
    <xdr:sp macro="" textlink="">
      <xdr:nvSpPr>
        <xdr:cNvPr id="7" name="CustomShape 1" hidden="1">
          <a:extLst/>
        </xdr:cNvPr>
        <xdr:cNvSpPr/>
      </xdr:nvSpPr>
      <xdr:spPr>
        <a:xfrm>
          <a:off x="0" y="0"/>
          <a:ext cx="6162840" cy="102031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xdr:from>
      <xdr:col>0</xdr:col>
      <xdr:colOff>0</xdr:colOff>
      <xdr:row>1</xdr:row>
      <xdr:rowOff>0</xdr:rowOff>
    </xdr:from>
    <xdr:to>
      <xdr:col>16</xdr:col>
      <xdr:colOff>209550</xdr:colOff>
      <xdr:row>47</xdr:row>
      <xdr:rowOff>247650</xdr:rowOff>
    </xdr:to>
    <xdr:sp macro="" textlink="">
      <xdr:nvSpPr>
        <xdr:cNvPr id="3216" name="shapetype_202" hidden="1"/>
        <xdr:cNvSpPr txBox="1">
          <a:spLocks noSelect="1" noChangeArrowheads="1"/>
        </xdr:cNvSpPr>
      </xdr:nvSpPr>
      <xdr:spPr bwMode="auto">
        <a:xfrm>
          <a:off x="0" y="0"/>
          <a:ext cx="12020550" cy="912495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4</xdr:col>
      <xdr:colOff>1967535</xdr:colOff>
      <xdr:row>10</xdr:row>
      <xdr:rowOff>847785</xdr:rowOff>
    </xdr:to>
    <xdr:sp macro="" textlink="">
      <xdr:nvSpPr>
        <xdr:cNvPr id="6" name="CustomShape 1" hidden="1">
          <a:extLst/>
        </xdr:cNvPr>
        <xdr:cNvSpPr/>
      </xdr:nvSpPr>
      <xdr:spPr>
        <a:xfrm>
          <a:off x="0" y="0"/>
          <a:ext cx="6188760" cy="8526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xdr:from>
      <xdr:col>0</xdr:col>
      <xdr:colOff>0</xdr:colOff>
      <xdr:row>2</xdr:row>
      <xdr:rowOff>0</xdr:rowOff>
    </xdr:from>
    <xdr:to>
      <xdr:col>11</xdr:col>
      <xdr:colOff>190500</xdr:colOff>
      <xdr:row>12</xdr:row>
      <xdr:rowOff>800100</xdr:rowOff>
    </xdr:to>
    <xdr:sp macro="" textlink="">
      <xdr:nvSpPr>
        <xdr:cNvPr id="2097" name="shapetype_202" hidden="1"/>
        <xdr:cNvSpPr txBox="1">
          <a:spLocks noSelect="1" noChangeArrowheads="1"/>
        </xdr:cNvSpPr>
      </xdr:nvSpPr>
      <xdr:spPr bwMode="auto">
        <a:xfrm>
          <a:off x="0" y="0"/>
          <a:ext cx="11106150" cy="119062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0"/>
  <sheetViews>
    <sheetView showGridLines="0" tabSelected="1" zoomScaleNormal="100" workbookViewId="0">
      <selection activeCell="H8" sqref="H8"/>
    </sheetView>
  </sheetViews>
  <sheetFormatPr defaultColWidth="8.7109375" defaultRowHeight="15" x14ac:dyDescent="0.25"/>
  <cols>
    <col min="1" max="1" width="4.7109375" customWidth="1"/>
    <col min="2" max="2" width="28.42578125" customWidth="1"/>
    <col min="3" max="3" width="17.28515625" customWidth="1"/>
    <col min="4" max="4" width="21.42578125" customWidth="1"/>
    <col min="5" max="5" width="15.140625" bestFit="1" customWidth="1"/>
    <col min="6" max="6" width="13.5703125" customWidth="1"/>
    <col min="7" max="7" width="15.140625" bestFit="1" customWidth="1"/>
    <col min="8" max="8" width="40.5703125" bestFit="1" customWidth="1"/>
    <col min="9" max="9" width="22.85546875" customWidth="1"/>
    <col min="10" max="10" width="16.140625" customWidth="1"/>
  </cols>
  <sheetData>
    <row r="1" spans="1:11" ht="18.75" x14ac:dyDescent="0.3">
      <c r="A1" s="350" t="s">
        <v>152</v>
      </c>
      <c r="B1" s="350"/>
      <c r="C1" s="350"/>
      <c r="D1" s="350"/>
      <c r="E1" s="350"/>
      <c r="F1" s="350"/>
      <c r="G1" s="350"/>
      <c r="H1" s="350"/>
      <c r="I1" s="350"/>
      <c r="J1" s="350"/>
    </row>
    <row r="2" spans="1:11" ht="15.75" x14ac:dyDescent="0.25">
      <c r="B2" s="413" t="s">
        <v>196</v>
      </c>
      <c r="C2" s="413"/>
      <c r="D2" s="413"/>
      <c r="E2" s="413"/>
      <c r="F2" s="413"/>
      <c r="G2" s="413"/>
      <c r="H2" s="413"/>
      <c r="I2" s="413"/>
      <c r="J2" s="413"/>
      <c r="K2" s="1"/>
    </row>
    <row r="3" spans="1:11" ht="18.75" x14ac:dyDescent="0.3">
      <c r="B3" s="16"/>
      <c r="C3" s="16"/>
      <c r="D3" s="16"/>
      <c r="E3" s="16"/>
      <c r="F3" s="18"/>
      <c r="G3" s="18"/>
      <c r="H3" s="24"/>
      <c r="I3" s="24"/>
      <c r="J3" s="17"/>
    </row>
    <row r="4" spans="1:11" ht="18.75" x14ac:dyDescent="0.3">
      <c r="B4" s="20" t="s">
        <v>125</v>
      </c>
      <c r="C4" s="21"/>
      <c r="D4" s="18"/>
      <c r="E4" s="16"/>
      <c r="F4" s="21" t="s">
        <v>126</v>
      </c>
      <c r="G4" s="21"/>
      <c r="H4" s="21"/>
      <c r="I4" s="21"/>
      <c r="J4" s="17"/>
    </row>
    <row r="5" spans="1:11" ht="18.75" x14ac:dyDescent="0.3">
      <c r="B5" s="17" t="s">
        <v>127</v>
      </c>
      <c r="C5" s="18"/>
      <c r="D5" s="18"/>
      <c r="E5" s="16"/>
      <c r="F5" s="17" t="s">
        <v>154</v>
      </c>
      <c r="G5" s="17"/>
      <c r="H5" s="17"/>
      <c r="I5" s="17"/>
      <c r="J5" s="17"/>
    </row>
    <row r="6" spans="1:11" ht="18.75" x14ac:dyDescent="0.3">
      <c r="B6" s="17" t="s">
        <v>128</v>
      </c>
      <c r="C6" s="18"/>
      <c r="D6" s="18"/>
      <c r="E6" s="16"/>
      <c r="F6" s="17" t="s">
        <v>129</v>
      </c>
      <c r="G6" s="17"/>
      <c r="H6" s="17"/>
      <c r="J6" s="43" t="s">
        <v>130</v>
      </c>
      <c r="K6" s="17" t="s">
        <v>131</v>
      </c>
    </row>
    <row r="7" spans="1:11" ht="18.75" x14ac:dyDescent="0.3">
      <c r="B7" s="414" t="s">
        <v>132</v>
      </c>
      <c r="C7" s="414"/>
      <c r="D7" s="18"/>
      <c r="E7" s="16"/>
      <c r="F7" s="17" t="s">
        <v>133</v>
      </c>
      <c r="G7" s="17"/>
      <c r="H7" s="17"/>
      <c r="I7" s="17"/>
      <c r="J7" s="17"/>
    </row>
    <row r="8" spans="1:11" ht="32.25" x14ac:dyDescent="0.3">
      <c r="B8" s="19" t="s">
        <v>155</v>
      </c>
      <c r="C8" s="18"/>
      <c r="D8" s="18"/>
      <c r="E8" s="16"/>
      <c r="F8" s="17"/>
      <c r="G8" s="17"/>
      <c r="H8" s="17"/>
      <c r="I8" s="17"/>
      <c r="J8" s="17"/>
    </row>
    <row r="9" spans="1:11" ht="18.75" x14ac:dyDescent="0.3">
      <c r="B9" s="19" t="s">
        <v>134</v>
      </c>
      <c r="C9" s="18"/>
      <c r="D9" s="18"/>
      <c r="E9" s="16"/>
      <c r="F9" s="17" t="s">
        <v>135</v>
      </c>
      <c r="G9" s="17"/>
      <c r="H9" s="17"/>
      <c r="I9" s="17"/>
      <c r="J9" s="17"/>
    </row>
    <row r="10" spans="1:11" ht="32.25" x14ac:dyDescent="0.3">
      <c r="B10" s="19" t="s">
        <v>136</v>
      </c>
      <c r="C10" s="18"/>
      <c r="D10" s="18"/>
      <c r="E10" s="16"/>
      <c r="F10" s="17" t="s">
        <v>137</v>
      </c>
      <c r="G10" s="17"/>
      <c r="H10" s="17"/>
      <c r="I10" s="17"/>
      <c r="J10" s="17"/>
    </row>
    <row r="11" spans="1:11" ht="18.75" x14ac:dyDescent="0.3">
      <c r="B11" s="19" t="s">
        <v>138</v>
      </c>
      <c r="C11" s="18"/>
      <c r="D11" s="18"/>
      <c r="E11" s="16"/>
      <c r="F11" s="22" t="s">
        <v>139</v>
      </c>
      <c r="G11" s="17"/>
      <c r="H11" s="17" t="s">
        <v>140</v>
      </c>
      <c r="I11" s="17"/>
      <c r="J11" s="17"/>
    </row>
    <row r="12" spans="1:11" ht="18.75" x14ac:dyDescent="0.3">
      <c r="B12" s="17" t="s">
        <v>141</v>
      </c>
      <c r="C12" s="18"/>
      <c r="D12" s="18"/>
      <c r="E12" s="16"/>
      <c r="F12" s="17"/>
      <c r="G12" s="17"/>
      <c r="H12" s="17" t="s">
        <v>142</v>
      </c>
      <c r="I12" s="17"/>
      <c r="J12" s="17"/>
    </row>
    <row r="13" spans="1:11" ht="18.75" x14ac:dyDescent="0.3">
      <c r="B13" s="19"/>
      <c r="C13" s="18"/>
      <c r="D13" s="18"/>
      <c r="E13" s="16"/>
      <c r="F13" s="17"/>
      <c r="G13" s="17"/>
      <c r="H13" s="17" t="s">
        <v>143</v>
      </c>
      <c r="I13" s="17"/>
      <c r="J13" s="17"/>
    </row>
    <row r="14" spans="1:11" ht="18.75" x14ac:dyDescent="0.3">
      <c r="B14" s="17" t="s">
        <v>146</v>
      </c>
      <c r="C14" s="18"/>
      <c r="D14" s="18"/>
      <c r="E14" s="16"/>
      <c r="F14" s="17"/>
      <c r="G14" s="17"/>
      <c r="H14" s="23" t="s">
        <v>144</v>
      </c>
      <c r="I14" s="17"/>
      <c r="J14" s="17"/>
    </row>
    <row r="15" spans="1:11" ht="18.75" x14ac:dyDescent="0.3">
      <c r="B15" s="17"/>
      <c r="C15" s="18"/>
      <c r="D15" s="18"/>
      <c r="E15" s="16"/>
      <c r="F15" s="17"/>
      <c r="G15" s="17"/>
      <c r="H15" s="23" t="s">
        <v>145</v>
      </c>
      <c r="I15" s="17"/>
      <c r="J15" s="17"/>
    </row>
    <row r="16" spans="1:11" ht="18.75" x14ac:dyDescent="0.3">
      <c r="B16" s="415" t="s">
        <v>147</v>
      </c>
      <c r="C16" s="415"/>
      <c r="D16" s="18"/>
      <c r="E16" s="16"/>
      <c r="F16" s="17"/>
      <c r="G16" s="17"/>
      <c r="H16" s="17"/>
      <c r="I16" s="17"/>
      <c r="J16" s="17"/>
    </row>
    <row r="17" spans="1:11" ht="19.5" thickBot="1" x14ac:dyDescent="0.35">
      <c r="B17" s="415"/>
      <c r="C17" s="415"/>
      <c r="D17" s="18"/>
      <c r="E17" s="16"/>
      <c r="F17" s="17"/>
      <c r="G17" s="17"/>
      <c r="H17" s="17"/>
      <c r="I17" s="17"/>
      <c r="J17" s="17"/>
    </row>
    <row r="18" spans="1:11" ht="20.25" thickTop="1" thickBot="1" x14ac:dyDescent="0.35">
      <c r="B18" s="415"/>
      <c r="C18" s="415"/>
      <c r="D18" s="16"/>
      <c r="E18" s="16"/>
      <c r="F18" s="44" t="s">
        <v>148</v>
      </c>
      <c r="G18" s="45"/>
      <c r="H18" s="46"/>
      <c r="I18" s="47"/>
      <c r="J18" s="57"/>
    </row>
    <row r="19" spans="1:11" ht="19.5" thickTop="1" x14ac:dyDescent="0.3">
      <c r="B19" s="16"/>
      <c r="C19" s="16"/>
      <c r="D19" s="16"/>
      <c r="E19" s="16"/>
      <c r="F19" s="48" t="s">
        <v>149</v>
      </c>
      <c r="G19" s="49"/>
      <c r="H19" s="50"/>
      <c r="I19" s="51"/>
      <c r="J19" s="17"/>
    </row>
    <row r="20" spans="1:11" ht="18.75" x14ac:dyDescent="0.3">
      <c r="B20" s="16"/>
      <c r="C20" s="16"/>
      <c r="D20" s="16"/>
      <c r="E20" s="55"/>
      <c r="F20" s="17" t="s">
        <v>150</v>
      </c>
      <c r="G20" s="8"/>
      <c r="H20" s="17"/>
      <c r="I20" s="8"/>
      <c r="J20" s="57"/>
    </row>
    <row r="21" spans="1:11" ht="19.5" thickBot="1" x14ac:dyDescent="0.35">
      <c r="B21" s="16"/>
      <c r="C21" s="16"/>
      <c r="D21" s="16"/>
      <c r="E21" s="16"/>
      <c r="F21" s="56" t="s">
        <v>151</v>
      </c>
      <c r="G21" s="8"/>
      <c r="H21" s="52"/>
      <c r="I21" s="53"/>
      <c r="J21" s="57"/>
    </row>
    <row r="22" spans="1:11" ht="20.25" thickTop="1" thickBot="1" x14ac:dyDescent="0.35">
      <c r="B22" s="16"/>
      <c r="C22" s="16"/>
      <c r="D22" s="16"/>
      <c r="E22" s="16"/>
      <c r="F22" s="54"/>
      <c r="G22" s="54"/>
      <c r="H22" s="17"/>
      <c r="I22" s="8"/>
    </row>
    <row r="23" spans="1:11" ht="20.25" thickTop="1" thickBot="1" x14ac:dyDescent="0.35">
      <c r="B23" s="16"/>
      <c r="C23" s="16"/>
      <c r="D23" s="16"/>
      <c r="E23" s="16"/>
      <c r="F23" s="419" t="s">
        <v>156</v>
      </c>
      <c r="G23" s="420"/>
      <c r="H23" s="302">
        <f ca="1">SUM(IF(ISNUMBER(synolo1:INDIRECT("synolo7")), synolo1:INDIRECT("synolo7")))</f>
        <v>0</v>
      </c>
      <c r="I23" s="8"/>
    </row>
    <row r="24" spans="1:11" ht="45.75" customHeight="1" thickTop="1" thickBot="1" x14ac:dyDescent="0.35">
      <c r="B24" s="16"/>
      <c r="C24" s="16"/>
      <c r="D24" s="16"/>
      <c r="E24" s="16"/>
      <c r="F24" s="419" t="s">
        <v>157</v>
      </c>
      <c r="G24" s="420"/>
      <c r="H24" s="305" t="str">
        <f>result</f>
        <v/>
      </c>
      <c r="I24" s="8"/>
    </row>
    <row r="25" spans="1:11" ht="19.5" thickTop="1" x14ac:dyDescent="0.3">
      <c r="B25" s="16"/>
      <c r="C25" s="16"/>
      <c r="D25" s="16"/>
      <c r="E25" s="16"/>
      <c r="F25" s="16"/>
      <c r="G25" s="16"/>
      <c r="H25" s="3"/>
      <c r="I25" s="3"/>
    </row>
    <row r="26" spans="1:11" ht="18.75" x14ac:dyDescent="0.3">
      <c r="B26" s="16"/>
      <c r="C26" s="16"/>
      <c r="D26" s="16"/>
      <c r="E26" s="16"/>
      <c r="F26" s="16"/>
      <c r="G26" s="16"/>
      <c r="H26" s="3"/>
      <c r="I26" s="3"/>
    </row>
    <row r="27" spans="1:11" ht="18.75" x14ac:dyDescent="0.3">
      <c r="B27" s="16"/>
      <c r="C27" s="16"/>
      <c r="D27" s="16"/>
      <c r="E27" s="16"/>
      <c r="F27" s="16"/>
      <c r="G27" s="16"/>
      <c r="H27" s="3"/>
      <c r="I27" s="3"/>
    </row>
    <row r="28" spans="1:11" ht="19.5" thickBot="1" x14ac:dyDescent="0.35">
      <c r="B28" s="16"/>
      <c r="C28" s="16"/>
      <c r="D28" s="16"/>
      <c r="E28" s="16"/>
      <c r="F28" s="16"/>
      <c r="G28" s="16"/>
      <c r="H28" s="3"/>
      <c r="I28" s="3"/>
    </row>
    <row r="29" spans="1:11" ht="19.5" thickBot="1" x14ac:dyDescent="0.35">
      <c r="B29" s="16"/>
      <c r="C29" s="16"/>
      <c r="D29" s="16"/>
      <c r="E29" s="58" t="s">
        <v>158</v>
      </c>
      <c r="F29" s="59"/>
      <c r="G29" s="59"/>
      <c r="H29" s="60"/>
      <c r="I29" s="61"/>
    </row>
    <row r="30" spans="1:11" ht="60.75" thickBot="1" x14ac:dyDescent="0.3">
      <c r="A30" s="4"/>
      <c r="B30" s="416"/>
      <c r="C30" s="417"/>
      <c r="D30" s="418"/>
      <c r="E30" s="65" t="s">
        <v>159</v>
      </c>
      <c r="F30" s="66" t="s">
        <v>160</v>
      </c>
      <c r="G30" s="66" t="s">
        <v>161</v>
      </c>
      <c r="H30" s="351" t="s">
        <v>162</v>
      </c>
      <c r="I30" s="64" t="s">
        <v>83</v>
      </c>
      <c r="J30" s="76"/>
      <c r="K30" s="3"/>
    </row>
    <row r="31" spans="1:11" ht="16.5" thickBot="1" x14ac:dyDescent="0.3">
      <c r="A31" s="83">
        <v>1</v>
      </c>
      <c r="B31" s="325" t="s">
        <v>166</v>
      </c>
      <c r="C31" s="325"/>
      <c r="D31" s="326"/>
      <c r="E31" s="73">
        <v>0</v>
      </c>
      <c r="F31" s="74">
        <v>12</v>
      </c>
      <c r="G31" s="73">
        <v>30</v>
      </c>
      <c r="H31" s="352"/>
      <c r="I31" s="63"/>
      <c r="J31" s="77"/>
      <c r="K31" s="11"/>
    </row>
    <row r="32" spans="1:11" ht="45.75" thickBot="1" x14ac:dyDescent="0.3">
      <c r="A32" s="68" t="s">
        <v>0</v>
      </c>
      <c r="B32" s="295" t="s">
        <v>107</v>
      </c>
      <c r="C32" s="381"/>
      <c r="D32" s="382"/>
      <c r="E32" s="69">
        <v>0</v>
      </c>
      <c r="F32" s="70">
        <v>3</v>
      </c>
      <c r="G32" s="69">
        <v>6</v>
      </c>
      <c r="H32" s="75"/>
      <c r="I32" s="187"/>
      <c r="J32" s="183"/>
    </row>
    <row r="33" spans="1:30" s="12" customFormat="1" ht="90.75" thickBot="1" x14ac:dyDescent="0.3">
      <c r="A33" s="121" t="s">
        <v>1</v>
      </c>
      <c r="B33" s="298" t="s">
        <v>91</v>
      </c>
      <c r="C33" s="403"/>
      <c r="D33" s="404"/>
      <c r="E33" s="122">
        <v>0</v>
      </c>
      <c r="F33" s="122">
        <v>3</v>
      </c>
      <c r="G33" s="122">
        <v>12</v>
      </c>
      <c r="H33" s="69"/>
      <c r="I33" s="188"/>
      <c r="J33" s="186"/>
      <c r="K33" s="13"/>
      <c r="L33" s="13"/>
      <c r="M33" s="13"/>
      <c r="N33" s="13"/>
      <c r="O33" s="13"/>
      <c r="P33" s="13"/>
      <c r="Q33" s="13"/>
      <c r="R33" s="13"/>
      <c r="S33" s="13"/>
      <c r="T33" s="13"/>
      <c r="U33" s="13"/>
      <c r="V33" s="13"/>
      <c r="W33" s="13"/>
      <c r="X33" s="13"/>
      <c r="Y33" s="13"/>
      <c r="Z33" s="13"/>
      <c r="AA33" s="13"/>
      <c r="AB33" s="13"/>
      <c r="AC33" s="13"/>
      <c r="AD33" s="13"/>
    </row>
    <row r="34" spans="1:30" ht="30.75" thickBot="1" x14ac:dyDescent="0.3">
      <c r="A34" s="68" t="s">
        <v>2</v>
      </c>
      <c r="B34" s="295" t="s">
        <v>48</v>
      </c>
      <c r="C34" s="381"/>
      <c r="D34" s="382"/>
      <c r="E34" s="69">
        <v>0</v>
      </c>
      <c r="F34" s="70">
        <v>3</v>
      </c>
      <c r="G34" s="69">
        <v>6</v>
      </c>
      <c r="H34" s="69"/>
      <c r="I34" s="189"/>
      <c r="J34" s="183"/>
    </row>
    <row r="35" spans="1:30" ht="15.75" thickBot="1" x14ac:dyDescent="0.3">
      <c r="A35" s="68" t="s">
        <v>3</v>
      </c>
      <c r="B35" s="299" t="s">
        <v>33</v>
      </c>
      <c r="C35" s="401"/>
      <c r="D35" s="402"/>
      <c r="E35" s="69">
        <v>0</v>
      </c>
      <c r="F35" s="70">
        <v>3</v>
      </c>
      <c r="G35" s="69">
        <v>6</v>
      </c>
      <c r="H35" s="69"/>
      <c r="I35" s="189"/>
      <c r="J35" s="183"/>
    </row>
    <row r="36" spans="1:30" ht="16.5" thickBot="1" x14ac:dyDescent="0.3">
      <c r="A36" s="197"/>
      <c r="B36" s="292"/>
      <c r="C36" s="354" t="s">
        <v>163</v>
      </c>
      <c r="D36" s="355"/>
      <c r="E36" s="355"/>
      <c r="F36" s="355"/>
      <c r="G36" s="356"/>
      <c r="H36" s="72" t="str">
        <f>IF(COUNTA(H32:H35)&gt;0, SUM(H32:H35), "")</f>
        <v/>
      </c>
      <c r="I36" s="189"/>
      <c r="J36" s="183"/>
    </row>
    <row r="37" spans="1:30" ht="32.25" thickBot="1" x14ac:dyDescent="0.3">
      <c r="A37" s="198"/>
      <c r="B37" s="293" t="s">
        <v>164</v>
      </c>
      <c r="C37" s="366"/>
      <c r="D37" s="367"/>
      <c r="E37" s="82">
        <v>1</v>
      </c>
      <c r="F37" s="190"/>
      <c r="G37" s="191"/>
      <c r="H37" s="191"/>
      <c r="I37" s="201"/>
      <c r="J37" s="183"/>
    </row>
    <row r="38" spans="1:30" ht="15.75" thickBot="1" x14ac:dyDescent="0.3">
      <c r="A38" s="199"/>
      <c r="B38" s="196"/>
      <c r="C38" s="196"/>
      <c r="D38" s="195"/>
      <c r="E38" s="193"/>
      <c r="F38" s="194"/>
      <c r="G38" s="192"/>
      <c r="H38" s="167"/>
      <c r="I38" s="201"/>
    </row>
    <row r="39" spans="1:30" ht="32.25" thickBot="1" x14ac:dyDescent="0.3">
      <c r="A39" s="200"/>
      <c r="B39" s="291" t="s">
        <v>4</v>
      </c>
      <c r="C39" s="375"/>
      <c r="D39" s="376"/>
      <c r="E39" s="78" t="s">
        <v>158</v>
      </c>
      <c r="F39" s="78" t="s">
        <v>5</v>
      </c>
      <c r="G39" s="78" t="s">
        <v>165</v>
      </c>
      <c r="H39" s="203"/>
      <c r="I39" s="202"/>
      <c r="J39" s="183"/>
    </row>
    <row r="40" spans="1:30" ht="15.75" thickBot="1" x14ac:dyDescent="0.3">
      <c r="A40" s="200"/>
      <c r="B40" s="289" t="s">
        <v>8</v>
      </c>
      <c r="C40" s="309"/>
      <c r="D40" s="310"/>
      <c r="E40" s="80" t="s">
        <v>109</v>
      </c>
      <c r="F40" s="147" t="str">
        <f>IF(AND(synolo1&gt;=21, synolo1&lt;=30), synolo1,"")</f>
        <v/>
      </c>
      <c r="G40" s="79" t="s">
        <v>84</v>
      </c>
      <c r="H40" s="204" t="s">
        <v>106</v>
      </c>
      <c r="I40" s="167"/>
      <c r="J40" s="183"/>
    </row>
    <row r="41" spans="1:30" ht="15.75" thickBot="1" x14ac:dyDescent="0.3">
      <c r="A41" s="200"/>
      <c r="B41" s="308" t="s">
        <v>7</v>
      </c>
      <c r="C41" s="309"/>
      <c r="D41" s="310"/>
      <c r="E41" s="81" t="s">
        <v>110</v>
      </c>
      <c r="F41" s="148" t="str">
        <f>IF(AND(synolo1&gt;=10, synolo1&lt;=20), synolo1,"")</f>
        <v/>
      </c>
      <c r="G41" s="69"/>
      <c r="H41" s="204"/>
      <c r="I41" s="37"/>
    </row>
    <row r="42" spans="1:30" ht="15.75" thickBot="1" x14ac:dyDescent="0.3">
      <c r="A42" s="200"/>
      <c r="B42" s="308" t="s">
        <v>6</v>
      </c>
      <c r="C42" s="309"/>
      <c r="D42" s="310"/>
      <c r="E42" s="80" t="s">
        <v>111</v>
      </c>
      <c r="F42" s="153" t="str">
        <f>IF(AND(synolo1&gt;=0, synolo1&lt;=9), synolo1,"")</f>
        <v/>
      </c>
      <c r="G42" s="69"/>
      <c r="H42" s="204"/>
      <c r="I42" s="37"/>
      <c r="J42" s="183"/>
    </row>
    <row r="43" spans="1:30" s="2" customFormat="1" x14ac:dyDescent="0.25">
      <c r="A43" s="91"/>
      <c r="B43" s="297"/>
      <c r="C43" s="411"/>
      <c r="D43" s="412"/>
      <c r="E43" s="96"/>
      <c r="F43" s="96"/>
      <c r="G43" s="96"/>
      <c r="H43" s="37"/>
      <c r="I43" s="67"/>
      <c r="J43" s="211"/>
    </row>
    <row r="44" spans="1:30" s="2" customFormat="1" ht="15.75" thickBot="1" x14ac:dyDescent="0.3">
      <c r="A44" s="91"/>
      <c r="B44" s="67"/>
      <c r="C44" s="67"/>
      <c r="D44" s="67"/>
      <c r="E44" s="210"/>
      <c r="F44" s="210"/>
      <c r="G44" s="210"/>
      <c r="H44" s="37"/>
      <c r="I44" s="67"/>
      <c r="J44" s="211"/>
    </row>
    <row r="45" spans="1:30" s="2" customFormat="1" ht="16.5" thickBot="1" x14ac:dyDescent="0.3">
      <c r="A45" s="91"/>
      <c r="B45" s="67"/>
      <c r="C45" s="67"/>
      <c r="D45" s="209"/>
      <c r="E45" s="58" t="s">
        <v>158</v>
      </c>
      <c r="F45" s="59"/>
      <c r="G45" s="59"/>
      <c r="H45" s="60"/>
      <c r="I45" s="61"/>
    </row>
    <row r="46" spans="1:30" s="2" customFormat="1" ht="60.75" thickBot="1" x14ac:dyDescent="0.3">
      <c r="A46" s="206"/>
      <c r="B46" s="207"/>
      <c r="C46" s="207"/>
      <c r="D46" s="208"/>
      <c r="E46" s="65" t="s">
        <v>159</v>
      </c>
      <c r="F46" s="66" t="s">
        <v>160</v>
      </c>
      <c r="G46" s="66" t="s">
        <v>161</v>
      </c>
      <c r="H46" s="351" t="s">
        <v>162</v>
      </c>
      <c r="I46" s="86" t="s">
        <v>83</v>
      </c>
    </row>
    <row r="47" spans="1:30" ht="32.25" thickBot="1" x14ac:dyDescent="0.3">
      <c r="A47" s="84">
        <v>2</v>
      </c>
      <c r="B47" s="300" t="s">
        <v>42</v>
      </c>
      <c r="C47" s="409"/>
      <c r="D47" s="410"/>
      <c r="E47" s="73">
        <v>0</v>
      </c>
      <c r="F47" s="74">
        <v>24</v>
      </c>
      <c r="G47" s="73">
        <v>54</v>
      </c>
      <c r="H47" s="352"/>
      <c r="I47" s="63"/>
      <c r="J47" s="85"/>
    </row>
    <row r="48" spans="1:30" ht="45.75" thickBot="1" x14ac:dyDescent="0.3">
      <c r="A48" s="68" t="s">
        <v>9</v>
      </c>
      <c r="B48" s="294" t="s">
        <v>49</v>
      </c>
      <c r="C48" s="369"/>
      <c r="D48" s="370"/>
      <c r="E48" s="69">
        <v>0</v>
      </c>
      <c r="F48" s="70">
        <v>3</v>
      </c>
      <c r="G48" s="69">
        <v>6</v>
      </c>
      <c r="H48" s="69"/>
      <c r="I48" s="187"/>
      <c r="J48" s="183"/>
    </row>
    <row r="49" spans="1:10" ht="60.75" thickBot="1" x14ac:dyDescent="0.3">
      <c r="A49" s="68" t="s">
        <v>10</v>
      </c>
      <c r="B49" s="294" t="s">
        <v>60</v>
      </c>
      <c r="C49" s="407"/>
      <c r="D49" s="408"/>
      <c r="E49" s="69">
        <v>0</v>
      </c>
      <c r="F49" s="70">
        <v>3</v>
      </c>
      <c r="G49" s="69">
        <v>6</v>
      </c>
      <c r="H49" s="69"/>
      <c r="I49" s="189"/>
      <c r="J49" s="183"/>
    </row>
    <row r="50" spans="1:10" ht="30.75" thickBot="1" x14ac:dyDescent="0.3">
      <c r="A50" s="68" t="s">
        <v>36</v>
      </c>
      <c r="B50" s="294" t="s">
        <v>173</v>
      </c>
      <c r="C50" s="369"/>
      <c r="D50" s="370"/>
      <c r="E50" s="69">
        <v>0</v>
      </c>
      <c r="F50" s="70">
        <v>3</v>
      </c>
      <c r="G50" s="69">
        <v>6</v>
      </c>
      <c r="H50" s="69"/>
      <c r="I50" s="214"/>
      <c r="J50" s="183"/>
    </row>
    <row r="51" spans="1:10" ht="15.75" thickBot="1" x14ac:dyDescent="0.3">
      <c r="A51" s="68" t="s">
        <v>37</v>
      </c>
      <c r="B51" s="296" t="s">
        <v>51</v>
      </c>
      <c r="C51" s="405"/>
      <c r="D51" s="406"/>
      <c r="E51" s="69">
        <v>0</v>
      </c>
      <c r="F51" s="70">
        <v>3</v>
      </c>
      <c r="G51" s="69">
        <v>6</v>
      </c>
      <c r="H51" s="69"/>
      <c r="I51" s="213"/>
      <c r="J51" s="183"/>
    </row>
    <row r="52" spans="1:10" ht="15.75" thickBot="1" x14ac:dyDescent="0.3">
      <c r="A52" s="68" t="s">
        <v>38</v>
      </c>
      <c r="B52" s="296" t="s">
        <v>52</v>
      </c>
      <c r="C52" s="405"/>
      <c r="D52" s="406"/>
      <c r="E52" s="69">
        <v>0</v>
      </c>
      <c r="F52" s="70">
        <v>3</v>
      </c>
      <c r="G52" s="69">
        <v>6</v>
      </c>
      <c r="H52" s="69"/>
      <c r="I52" s="213"/>
    </row>
    <row r="53" spans="1:10" ht="15.75" thickBot="1" x14ac:dyDescent="0.3">
      <c r="A53" s="68" t="s">
        <v>39</v>
      </c>
      <c r="B53" s="294" t="s">
        <v>59</v>
      </c>
      <c r="C53" s="369"/>
      <c r="D53" s="370"/>
      <c r="E53" s="69">
        <v>0</v>
      </c>
      <c r="F53" s="70">
        <v>3</v>
      </c>
      <c r="G53" s="69">
        <v>9</v>
      </c>
      <c r="H53" s="69"/>
      <c r="I53" s="212"/>
      <c r="J53" s="183"/>
    </row>
    <row r="54" spans="1:10" ht="15.75" thickBot="1" x14ac:dyDescent="0.3">
      <c r="A54" s="68" t="s">
        <v>40</v>
      </c>
      <c r="B54" s="368" t="s">
        <v>172</v>
      </c>
      <c r="C54" s="369"/>
      <c r="D54" s="370"/>
      <c r="E54" s="69">
        <v>0</v>
      </c>
      <c r="F54" s="70">
        <v>3</v>
      </c>
      <c r="G54" s="69">
        <v>6</v>
      </c>
      <c r="H54" s="69"/>
      <c r="I54" s="212"/>
      <c r="J54" s="183"/>
    </row>
    <row r="55" spans="1:10" ht="15.75" thickBot="1" x14ac:dyDescent="0.3">
      <c r="A55" s="68" t="s">
        <v>41</v>
      </c>
      <c r="B55" s="368" t="s">
        <v>171</v>
      </c>
      <c r="C55" s="369"/>
      <c r="D55" s="370"/>
      <c r="E55" s="69">
        <v>0</v>
      </c>
      <c r="F55" s="70">
        <v>3</v>
      </c>
      <c r="G55" s="69">
        <v>9</v>
      </c>
      <c r="H55" s="69"/>
      <c r="I55" s="212"/>
      <c r="J55" s="183"/>
    </row>
    <row r="56" spans="1:10" ht="16.5" thickBot="1" x14ac:dyDescent="0.3">
      <c r="A56" s="197"/>
      <c r="B56" s="365" t="s">
        <v>163</v>
      </c>
      <c r="C56" s="354"/>
      <c r="D56" s="355"/>
      <c r="E56" s="355"/>
      <c r="F56" s="355"/>
      <c r="G56" s="356"/>
      <c r="H56" s="72" t="str">
        <f>IF(COUNTA(H48:H55)&gt;0, SUM(H48:H55), "")</f>
        <v/>
      </c>
      <c r="I56" s="212"/>
      <c r="J56" s="183"/>
    </row>
    <row r="57" spans="1:10" ht="16.5" thickBot="1" x14ac:dyDescent="0.3">
      <c r="A57" s="198"/>
      <c r="B57" s="366" t="s">
        <v>164</v>
      </c>
      <c r="C57" s="366"/>
      <c r="D57" s="367"/>
      <c r="E57" s="82">
        <v>0</v>
      </c>
      <c r="F57" s="190"/>
      <c r="G57" s="191"/>
      <c r="H57" s="191"/>
      <c r="I57" s="176"/>
      <c r="J57" s="183"/>
    </row>
    <row r="58" spans="1:10" ht="15.75" thickBot="1" x14ac:dyDescent="0.3">
      <c r="A58" s="199"/>
      <c r="B58" s="217"/>
      <c r="C58" s="216"/>
      <c r="D58" s="215"/>
      <c r="E58" s="193"/>
      <c r="F58" s="194"/>
      <c r="G58" s="192"/>
      <c r="H58" s="167"/>
      <c r="I58" s="176"/>
    </row>
    <row r="59" spans="1:10" ht="16.5" thickBot="1" x14ac:dyDescent="0.3">
      <c r="A59" s="198"/>
      <c r="B59" s="374" t="s">
        <v>4</v>
      </c>
      <c r="C59" s="375"/>
      <c r="D59" s="376"/>
      <c r="E59" s="78" t="s">
        <v>158</v>
      </c>
      <c r="F59" s="78" t="s">
        <v>5</v>
      </c>
      <c r="G59" s="78" t="s">
        <v>165</v>
      </c>
      <c r="H59" s="222"/>
      <c r="I59" s="176"/>
      <c r="J59" s="183"/>
    </row>
    <row r="60" spans="1:10" ht="15.75" thickBot="1" x14ac:dyDescent="0.3">
      <c r="A60" s="198"/>
      <c r="B60" s="308" t="s">
        <v>8</v>
      </c>
      <c r="C60" s="309"/>
      <c r="D60" s="310"/>
      <c r="E60" s="80" t="s">
        <v>112</v>
      </c>
      <c r="F60" s="147" t="str">
        <f>IF(AND(synolo2&gt;=42, synolo2&lt;=54), synolo2,"")</f>
        <v/>
      </c>
      <c r="G60" s="79">
        <v>0</v>
      </c>
      <c r="H60" s="222"/>
      <c r="I60" s="176"/>
      <c r="J60" s="183"/>
    </row>
    <row r="61" spans="1:10" ht="15.75" thickBot="1" x14ac:dyDescent="0.3">
      <c r="A61" s="198"/>
      <c r="B61" s="308" t="s">
        <v>7</v>
      </c>
      <c r="C61" s="309"/>
      <c r="D61" s="310"/>
      <c r="E61" s="81" t="s">
        <v>114</v>
      </c>
      <c r="F61" s="71" t="str">
        <f>IF(AND(synolo2&gt;=13, synolo2&lt;=41), synolo2,"")</f>
        <v/>
      </c>
      <c r="G61" s="69"/>
      <c r="H61" s="222"/>
      <c r="I61" s="176"/>
      <c r="J61" s="183"/>
    </row>
    <row r="62" spans="1:10" ht="15.75" thickBot="1" x14ac:dyDescent="0.3">
      <c r="A62" s="198"/>
      <c r="B62" s="308" t="s">
        <v>6</v>
      </c>
      <c r="C62" s="309"/>
      <c r="D62" s="310"/>
      <c r="E62" s="80" t="s">
        <v>113</v>
      </c>
      <c r="F62" s="154" t="str">
        <f>IF(AND(synolo2&gt;=0, synolo2&lt;=12), synolo2,"")</f>
        <v/>
      </c>
      <c r="G62" s="69"/>
      <c r="H62" s="222"/>
      <c r="I62" s="176"/>
      <c r="J62" s="183"/>
    </row>
    <row r="63" spans="1:10" ht="15.75" thickBot="1" x14ac:dyDescent="0.3">
      <c r="A63" s="199"/>
      <c r="B63" s="218"/>
      <c r="C63" s="219"/>
      <c r="D63" s="220"/>
      <c r="E63" s="193"/>
      <c r="F63" s="221"/>
      <c r="G63" s="193"/>
      <c r="H63" s="167"/>
      <c r="I63" s="176"/>
      <c r="J63" s="183"/>
    </row>
    <row r="64" spans="1:10" ht="16.5" thickBot="1" x14ac:dyDescent="0.3">
      <c r="A64" s="199"/>
      <c r="B64" s="176"/>
      <c r="C64" s="42"/>
      <c r="D64" s="223"/>
      <c r="E64" s="58" t="s">
        <v>158</v>
      </c>
      <c r="F64" s="59"/>
      <c r="G64" s="59"/>
      <c r="H64" s="60"/>
      <c r="I64" s="61"/>
    </row>
    <row r="65" spans="1:10" ht="60.75" thickBot="1" x14ac:dyDescent="0.3">
      <c r="A65" s="226"/>
      <c r="B65" s="227"/>
      <c r="C65" s="225"/>
      <c r="D65" s="224"/>
      <c r="E65" s="65" t="s">
        <v>159</v>
      </c>
      <c r="F65" s="66" t="s">
        <v>160</v>
      </c>
      <c r="G65" s="66" t="s">
        <v>161</v>
      </c>
      <c r="H65" s="351" t="s">
        <v>162</v>
      </c>
      <c r="I65" s="86" t="s">
        <v>83</v>
      </c>
    </row>
    <row r="66" spans="1:10" ht="16.5" thickBot="1" x14ac:dyDescent="0.3">
      <c r="A66" s="89">
        <v>3</v>
      </c>
      <c r="B66" s="371" t="s">
        <v>43</v>
      </c>
      <c r="C66" s="372"/>
      <c r="D66" s="373"/>
      <c r="E66" s="73">
        <v>0</v>
      </c>
      <c r="F66" s="74">
        <v>15</v>
      </c>
      <c r="G66" s="73">
        <v>36</v>
      </c>
      <c r="H66" s="352"/>
      <c r="I66" s="87"/>
      <c r="J66" s="85"/>
    </row>
    <row r="67" spans="1:10" ht="15.75" thickBot="1" x14ac:dyDescent="0.3">
      <c r="A67" s="90" t="s">
        <v>11</v>
      </c>
      <c r="B67" s="395" t="s">
        <v>55</v>
      </c>
      <c r="C67" s="381"/>
      <c r="D67" s="382"/>
      <c r="E67" s="69">
        <v>0</v>
      </c>
      <c r="F67" s="94">
        <v>3</v>
      </c>
      <c r="G67" s="93">
        <v>6</v>
      </c>
      <c r="H67" s="93"/>
      <c r="I67" s="176"/>
      <c r="J67" s="183"/>
    </row>
    <row r="68" spans="1:10" ht="15.75" thickBot="1" x14ac:dyDescent="0.3">
      <c r="A68" s="92" t="s">
        <v>12</v>
      </c>
      <c r="B68" s="393" t="s">
        <v>56</v>
      </c>
      <c r="C68" s="381"/>
      <c r="D68" s="382"/>
      <c r="E68" s="95">
        <v>0</v>
      </c>
      <c r="F68" s="70">
        <v>3</v>
      </c>
      <c r="G68" s="96">
        <v>6</v>
      </c>
      <c r="H68" s="99"/>
      <c r="I68" s="189"/>
      <c r="J68" s="183"/>
    </row>
    <row r="69" spans="1:10" ht="15.75" thickBot="1" x14ac:dyDescent="0.3">
      <c r="A69" s="91" t="s">
        <v>13</v>
      </c>
      <c r="B69" s="393" t="s">
        <v>57</v>
      </c>
      <c r="C69" s="394"/>
      <c r="D69" s="382"/>
      <c r="E69" s="95">
        <v>0</v>
      </c>
      <c r="F69" s="70">
        <v>3</v>
      </c>
      <c r="G69" s="69">
        <v>9</v>
      </c>
      <c r="H69" s="95"/>
      <c r="I69" s="214"/>
      <c r="J69" s="183"/>
    </row>
    <row r="70" spans="1:10" ht="15.75" thickBot="1" x14ac:dyDescent="0.3">
      <c r="A70" s="90" t="s">
        <v>14</v>
      </c>
      <c r="B70" s="392" t="s">
        <v>71</v>
      </c>
      <c r="C70" s="381"/>
      <c r="D70" s="382"/>
      <c r="E70" s="95">
        <v>0</v>
      </c>
      <c r="F70" s="97">
        <v>3</v>
      </c>
      <c r="G70" s="69">
        <v>9</v>
      </c>
      <c r="H70" s="69"/>
      <c r="I70" s="214"/>
      <c r="J70" s="183"/>
    </row>
    <row r="71" spans="1:10" ht="15.75" thickBot="1" x14ac:dyDescent="0.3">
      <c r="A71" s="90" t="s">
        <v>15</v>
      </c>
      <c r="B71" s="392" t="s">
        <v>108</v>
      </c>
      <c r="C71" s="381"/>
      <c r="D71" s="382"/>
      <c r="E71" s="69">
        <v>0</v>
      </c>
      <c r="F71" s="70">
        <v>3</v>
      </c>
      <c r="G71" s="98">
        <v>6</v>
      </c>
      <c r="H71" s="100"/>
      <c r="I71" s="214"/>
      <c r="J71" s="183"/>
    </row>
    <row r="72" spans="1:10" ht="16.5" thickBot="1" x14ac:dyDescent="0.3">
      <c r="A72" s="205"/>
      <c r="B72" s="365" t="s">
        <v>163</v>
      </c>
      <c r="C72" s="354"/>
      <c r="D72" s="355"/>
      <c r="E72" s="355"/>
      <c r="F72" s="355"/>
      <c r="G72" s="356"/>
      <c r="H72" s="72" t="str">
        <f>IF(COUNTA(H67:H71)&gt;0, SUM(H67:H71), "")</f>
        <v/>
      </c>
      <c r="I72" s="214"/>
      <c r="J72" s="183"/>
    </row>
    <row r="73" spans="1:10" ht="16.5" thickBot="1" x14ac:dyDescent="0.3">
      <c r="A73" s="231"/>
      <c r="B73" s="366" t="s">
        <v>164</v>
      </c>
      <c r="C73" s="366"/>
      <c r="D73" s="367"/>
      <c r="E73" s="82">
        <v>0</v>
      </c>
      <c r="F73" s="190"/>
      <c r="G73" s="191"/>
      <c r="H73" s="191"/>
      <c r="I73" s="166"/>
      <c r="J73" s="183"/>
    </row>
    <row r="74" spans="1:10" ht="15.75" thickBot="1" x14ac:dyDescent="0.3">
      <c r="A74" s="91"/>
      <c r="B74" s="230"/>
      <c r="C74" s="229"/>
      <c r="D74" s="228"/>
      <c r="E74" s="193"/>
      <c r="F74" s="194"/>
      <c r="G74" s="192"/>
      <c r="H74" s="167"/>
      <c r="I74" s="166"/>
      <c r="J74" s="183"/>
    </row>
    <row r="75" spans="1:10" ht="16.5" thickBot="1" x14ac:dyDescent="0.3">
      <c r="A75" s="231"/>
      <c r="B75" s="374" t="s">
        <v>4</v>
      </c>
      <c r="C75" s="375"/>
      <c r="D75" s="376"/>
      <c r="E75" s="78" t="s">
        <v>158</v>
      </c>
      <c r="F75" s="78" t="s">
        <v>5</v>
      </c>
      <c r="G75" s="78" t="s">
        <v>165</v>
      </c>
      <c r="H75" s="222"/>
      <c r="I75" s="166"/>
      <c r="J75" s="183"/>
    </row>
    <row r="76" spans="1:10" ht="15.75" thickBot="1" x14ac:dyDescent="0.3">
      <c r="A76" s="231"/>
      <c r="B76" s="308" t="s">
        <v>8</v>
      </c>
      <c r="C76" s="309"/>
      <c r="D76" s="310"/>
      <c r="E76" s="80" t="s">
        <v>115</v>
      </c>
      <c r="F76" s="71" t="str">
        <f>IF(AND(synolo3&gt;=27, synolo3&lt;=36), synolo3,"")</f>
        <v/>
      </c>
      <c r="G76" s="79">
        <v>0</v>
      </c>
      <c r="H76" s="222"/>
      <c r="I76" s="166"/>
      <c r="J76" s="183"/>
    </row>
    <row r="77" spans="1:10" ht="15.75" thickBot="1" x14ac:dyDescent="0.3">
      <c r="A77" s="231"/>
      <c r="B77" s="308" t="s">
        <v>7</v>
      </c>
      <c r="C77" s="309"/>
      <c r="D77" s="310"/>
      <c r="E77" s="81" t="s">
        <v>116</v>
      </c>
      <c r="F77" s="148" t="str">
        <f>IF(AND(synolo3&gt;=13, synolo3&lt;=26), synolo3,"")</f>
        <v/>
      </c>
      <c r="G77" s="69"/>
      <c r="H77" s="222"/>
      <c r="I77" s="166"/>
      <c r="J77" s="183"/>
    </row>
    <row r="78" spans="1:10" ht="15.75" thickBot="1" x14ac:dyDescent="0.3">
      <c r="A78" s="231"/>
      <c r="B78" s="308" t="s">
        <v>6</v>
      </c>
      <c r="C78" s="309"/>
      <c r="D78" s="310"/>
      <c r="E78" s="88" t="s">
        <v>117</v>
      </c>
      <c r="F78" s="153" t="str">
        <f>IF(AND(synolo3&gt;=0, synolo3&lt;=12), synolo3,"")</f>
        <v/>
      </c>
      <c r="G78" s="69"/>
      <c r="H78" s="222"/>
      <c r="I78" s="166"/>
      <c r="J78" s="183"/>
    </row>
    <row r="79" spans="1:10" x14ac:dyDescent="0.25">
      <c r="A79" s="91"/>
      <c r="B79" s="232"/>
      <c r="C79" s="234"/>
      <c r="D79" s="236"/>
      <c r="E79" s="191"/>
      <c r="F79" s="237"/>
      <c r="G79" s="191"/>
      <c r="H79" s="167"/>
      <c r="I79" s="166"/>
    </row>
    <row r="80" spans="1:10" x14ac:dyDescent="0.25">
      <c r="A80" s="91"/>
      <c r="B80" s="201"/>
      <c r="C80" s="233"/>
      <c r="D80" s="235"/>
      <c r="E80" s="167"/>
      <c r="F80" s="238"/>
      <c r="G80" s="167"/>
      <c r="H80" s="167"/>
      <c r="I80" s="166"/>
      <c r="J80" s="183"/>
    </row>
    <row r="81" spans="1:10" x14ac:dyDescent="0.25">
      <c r="A81" s="91"/>
      <c r="B81" s="201"/>
      <c r="C81" s="233"/>
      <c r="D81" s="235"/>
      <c r="E81" s="167"/>
      <c r="F81" s="238"/>
      <c r="G81" s="167"/>
      <c r="H81" s="167"/>
      <c r="I81" s="166"/>
      <c r="J81" s="183"/>
    </row>
    <row r="82" spans="1:10" x14ac:dyDescent="0.25">
      <c r="A82" s="91"/>
      <c r="B82" s="201"/>
      <c r="C82" s="233"/>
      <c r="D82" s="235"/>
      <c r="E82" s="167"/>
      <c r="F82" s="238"/>
      <c r="G82" s="167"/>
      <c r="H82" s="167"/>
      <c r="I82" s="166"/>
      <c r="J82" s="183"/>
    </row>
    <row r="83" spans="1:10" x14ac:dyDescent="0.25">
      <c r="A83" s="91"/>
      <c r="B83" s="201"/>
      <c r="C83" s="233"/>
      <c r="D83" s="235"/>
      <c r="E83" s="167"/>
      <c r="F83" s="238"/>
      <c r="G83" s="167"/>
      <c r="H83" s="167"/>
      <c r="I83" s="166"/>
      <c r="J83" s="183"/>
    </row>
    <row r="84" spans="1:10" ht="15.75" thickBot="1" x14ac:dyDescent="0.3">
      <c r="A84" s="91"/>
      <c r="B84" s="201"/>
      <c r="C84" s="233"/>
      <c r="D84" s="235"/>
      <c r="E84" s="192"/>
      <c r="F84" s="194"/>
      <c r="G84" s="192"/>
      <c r="H84" s="167"/>
      <c r="I84" s="166"/>
      <c r="J84" s="183"/>
    </row>
    <row r="85" spans="1:10" ht="16.5" thickBot="1" x14ac:dyDescent="0.3">
      <c r="A85" s="91"/>
      <c r="B85" s="201"/>
      <c r="C85" s="233"/>
      <c r="D85" s="239"/>
      <c r="E85" s="58" t="s">
        <v>158</v>
      </c>
      <c r="F85" s="59"/>
      <c r="G85" s="59"/>
      <c r="H85" s="60"/>
      <c r="I85" s="61"/>
    </row>
    <row r="86" spans="1:10" ht="60.75" thickBot="1" x14ac:dyDescent="0.3">
      <c r="A86" s="206"/>
      <c r="B86" s="201"/>
      <c r="C86" s="240"/>
      <c r="D86" s="241"/>
      <c r="E86" s="65" t="s">
        <v>159</v>
      </c>
      <c r="F86" s="66" t="s">
        <v>160</v>
      </c>
      <c r="G86" s="66" t="s">
        <v>161</v>
      </c>
      <c r="H86" s="351" t="s">
        <v>162</v>
      </c>
      <c r="I86" s="86" t="s">
        <v>83</v>
      </c>
    </row>
    <row r="87" spans="1:10" ht="16.5" thickBot="1" x14ac:dyDescent="0.3">
      <c r="A87" s="102">
        <v>4</v>
      </c>
      <c r="B87" s="399" t="s">
        <v>167</v>
      </c>
      <c r="C87" s="399"/>
      <c r="D87" s="400"/>
      <c r="E87" s="73">
        <v>0</v>
      </c>
      <c r="F87" s="74">
        <v>6</v>
      </c>
      <c r="G87" s="73">
        <v>15</v>
      </c>
      <c r="H87" s="352"/>
      <c r="I87" s="101"/>
    </row>
    <row r="88" spans="1:10" ht="15.75" thickBot="1" x14ac:dyDescent="0.3">
      <c r="A88" s="91" t="s">
        <v>16</v>
      </c>
      <c r="B88" s="388" t="s">
        <v>61</v>
      </c>
      <c r="C88" s="389"/>
      <c r="D88" s="390"/>
      <c r="E88" s="75">
        <v>0</v>
      </c>
      <c r="F88" s="70">
        <v>3</v>
      </c>
      <c r="G88" s="69">
        <v>9</v>
      </c>
      <c r="H88" s="69"/>
      <c r="I88" s="242"/>
      <c r="J88" s="183"/>
    </row>
    <row r="89" spans="1:10" ht="15.75" thickBot="1" x14ac:dyDescent="0.3">
      <c r="A89" s="90" t="s">
        <v>17</v>
      </c>
      <c r="B89" s="389" t="s">
        <v>62</v>
      </c>
      <c r="C89" s="391"/>
      <c r="D89" s="390"/>
      <c r="E89" s="69">
        <v>0</v>
      </c>
      <c r="F89" s="70">
        <v>3</v>
      </c>
      <c r="G89" s="69">
        <v>6</v>
      </c>
      <c r="H89" s="75"/>
      <c r="I89" s="214"/>
    </row>
    <row r="90" spans="1:10" ht="16.5" thickBot="1" x14ac:dyDescent="0.3">
      <c r="A90" s="205"/>
      <c r="B90" s="365" t="s">
        <v>163</v>
      </c>
      <c r="C90" s="354"/>
      <c r="D90" s="355"/>
      <c r="E90" s="355"/>
      <c r="F90" s="355"/>
      <c r="G90" s="356"/>
      <c r="H90" s="72" t="str">
        <f>IF(COUNTA(H88:H89)&gt;0, SUM(H88:H89), "")</f>
        <v/>
      </c>
      <c r="I90" s="214"/>
      <c r="J90" s="183"/>
    </row>
    <row r="91" spans="1:10" ht="16.5" thickBot="1" x14ac:dyDescent="0.3">
      <c r="A91" s="231"/>
      <c r="B91" s="366" t="s">
        <v>164</v>
      </c>
      <c r="C91" s="366"/>
      <c r="D91" s="367"/>
      <c r="E91" s="82">
        <v>0</v>
      </c>
      <c r="F91" s="190"/>
      <c r="G91" s="191"/>
      <c r="H91" s="191"/>
      <c r="I91" s="166"/>
      <c r="J91" s="183"/>
    </row>
    <row r="92" spans="1:10" ht="15.75" thickBot="1" x14ac:dyDescent="0.3">
      <c r="A92" s="91"/>
      <c r="B92" s="104"/>
      <c r="C92" s="40"/>
      <c r="D92" s="282"/>
      <c r="E92" s="193"/>
      <c r="F92" s="194"/>
      <c r="G92" s="192"/>
      <c r="H92" s="167"/>
      <c r="I92" s="166"/>
      <c r="J92" s="183"/>
    </row>
    <row r="93" spans="1:10" ht="16.5" thickBot="1" x14ac:dyDescent="0.3">
      <c r="A93" s="231"/>
      <c r="B93" s="374" t="s">
        <v>4</v>
      </c>
      <c r="C93" s="375"/>
      <c r="D93" s="376"/>
      <c r="E93" s="78" t="s">
        <v>158</v>
      </c>
      <c r="F93" s="78" t="s">
        <v>5</v>
      </c>
      <c r="G93" s="78" t="s">
        <v>165</v>
      </c>
      <c r="H93" s="222"/>
      <c r="I93" s="166"/>
    </row>
    <row r="94" spans="1:10" ht="15.75" thickBot="1" x14ac:dyDescent="0.3">
      <c r="A94" s="231"/>
      <c r="B94" s="308" t="s">
        <v>8</v>
      </c>
      <c r="C94" s="309"/>
      <c r="D94" s="310"/>
      <c r="E94" s="105" t="s">
        <v>118</v>
      </c>
      <c r="F94" s="148" t="str">
        <f>IF(AND(synolo4&gt;=12, synolo4&lt;=15), synolo4,"")</f>
        <v/>
      </c>
      <c r="G94" s="79">
        <v>0</v>
      </c>
      <c r="H94" s="222"/>
      <c r="I94" s="166"/>
      <c r="J94" s="183"/>
    </row>
    <row r="95" spans="1:10" ht="15.75" thickBot="1" x14ac:dyDescent="0.3">
      <c r="A95" s="231"/>
      <c r="B95" s="308" t="s">
        <v>7</v>
      </c>
      <c r="C95" s="309"/>
      <c r="D95" s="310"/>
      <c r="E95" s="81"/>
      <c r="F95" s="147"/>
      <c r="G95" s="69"/>
      <c r="H95" s="222"/>
      <c r="I95" s="166"/>
      <c r="J95" s="183"/>
    </row>
    <row r="96" spans="1:10" ht="15.75" thickBot="1" x14ac:dyDescent="0.3">
      <c r="A96" s="231"/>
      <c r="B96" s="308" t="s">
        <v>6</v>
      </c>
      <c r="C96" s="309"/>
      <c r="D96" s="310"/>
      <c r="E96" s="106" t="s">
        <v>119</v>
      </c>
      <c r="F96" s="153" t="str">
        <f>IF(AND(synolo4&gt;=0, synolo4&lt;=11), synolo4,"")</f>
        <v/>
      </c>
      <c r="G96" s="69"/>
      <c r="H96" s="222"/>
      <c r="I96" s="166"/>
      <c r="J96" s="183"/>
    </row>
    <row r="97" spans="1:10" x14ac:dyDescent="0.25">
      <c r="A97" s="91"/>
      <c r="B97" s="103"/>
      <c r="C97" s="242"/>
      <c r="D97" s="280"/>
      <c r="E97" s="191"/>
      <c r="F97" s="237"/>
      <c r="G97" s="191"/>
      <c r="H97" s="167"/>
      <c r="I97" s="166"/>
    </row>
    <row r="98" spans="1:10" x14ac:dyDescent="0.25">
      <c r="A98" s="91"/>
      <c r="B98" s="166"/>
      <c r="C98" s="166"/>
      <c r="D98" s="281"/>
      <c r="E98" s="167"/>
      <c r="F98" s="238"/>
      <c r="G98" s="167"/>
      <c r="H98" s="167"/>
      <c r="I98" s="166"/>
    </row>
    <row r="99" spans="1:10" ht="15.75" thickBot="1" x14ac:dyDescent="0.3">
      <c r="A99" s="91"/>
      <c r="B99" s="166"/>
      <c r="C99" s="166"/>
      <c r="D99" s="281"/>
      <c r="E99" s="192"/>
      <c r="F99" s="194"/>
      <c r="G99" s="192"/>
      <c r="H99" s="167"/>
      <c r="I99" s="166"/>
      <c r="J99" s="183"/>
    </row>
    <row r="100" spans="1:10" ht="16.5" thickBot="1" x14ac:dyDescent="0.3">
      <c r="A100" s="91"/>
      <c r="B100" s="166"/>
      <c r="C100" s="166"/>
      <c r="D100" s="279"/>
      <c r="E100" s="58" t="s">
        <v>158</v>
      </c>
      <c r="F100" s="59"/>
      <c r="G100" s="59"/>
      <c r="H100" s="60"/>
      <c r="I100" s="61"/>
    </row>
    <row r="101" spans="1:10" ht="60.75" thickBot="1" x14ac:dyDescent="0.3">
      <c r="A101" s="206"/>
      <c r="B101" s="240"/>
      <c r="C101" s="240"/>
      <c r="D101" s="241"/>
      <c r="E101" s="65" t="s">
        <v>159</v>
      </c>
      <c r="F101" s="66" t="s">
        <v>160</v>
      </c>
      <c r="G101" s="66" t="s">
        <v>161</v>
      </c>
      <c r="H101" s="351" t="s">
        <v>162</v>
      </c>
      <c r="I101" s="86" t="s">
        <v>83</v>
      </c>
    </row>
    <row r="102" spans="1:10" ht="16.5" thickBot="1" x14ac:dyDescent="0.3">
      <c r="A102" s="107">
        <v>5</v>
      </c>
      <c r="B102" s="357" t="s">
        <v>45</v>
      </c>
      <c r="C102" s="358"/>
      <c r="D102" s="359"/>
      <c r="E102" s="73">
        <v>0</v>
      </c>
      <c r="F102" s="74">
        <v>12</v>
      </c>
      <c r="G102" s="73">
        <v>33</v>
      </c>
      <c r="H102" s="352"/>
      <c r="I102" s="101"/>
    </row>
    <row r="103" spans="1:10" ht="15.75" thickBot="1" x14ac:dyDescent="0.3">
      <c r="A103" s="68" t="s">
        <v>44</v>
      </c>
      <c r="B103" s="360" t="s">
        <v>63</v>
      </c>
      <c r="C103" s="361"/>
      <c r="D103" s="362"/>
      <c r="E103" s="69">
        <v>0</v>
      </c>
      <c r="F103" s="70">
        <v>3</v>
      </c>
      <c r="G103" s="69">
        <v>6</v>
      </c>
      <c r="H103" s="69"/>
      <c r="I103" s="232"/>
      <c r="J103" s="183"/>
    </row>
    <row r="104" spans="1:10" ht="15.75" thickBot="1" x14ac:dyDescent="0.3">
      <c r="A104" s="68" t="s">
        <v>18</v>
      </c>
      <c r="B104" s="396" t="s">
        <v>90</v>
      </c>
      <c r="C104" s="397"/>
      <c r="D104" s="398"/>
      <c r="E104" s="69">
        <v>0</v>
      </c>
      <c r="F104" s="70">
        <v>3</v>
      </c>
      <c r="G104" s="69">
        <v>9</v>
      </c>
      <c r="H104" s="69"/>
      <c r="I104" s="189"/>
      <c r="J104" s="183"/>
    </row>
    <row r="105" spans="1:10" ht="15.75" thickBot="1" x14ac:dyDescent="0.3">
      <c r="A105" s="68" t="s">
        <v>19</v>
      </c>
      <c r="B105" s="360" t="s">
        <v>64</v>
      </c>
      <c r="C105" s="361"/>
      <c r="D105" s="362"/>
      <c r="E105" s="69">
        <v>0</v>
      </c>
      <c r="F105" s="70">
        <v>3</v>
      </c>
      <c r="G105" s="69">
        <v>9</v>
      </c>
      <c r="H105" s="69"/>
      <c r="I105" s="189"/>
      <c r="J105" s="183"/>
    </row>
    <row r="106" spans="1:10" s="10" customFormat="1" ht="15.75" thickBot="1" x14ac:dyDescent="0.3">
      <c r="A106" s="108" t="s">
        <v>20</v>
      </c>
      <c r="B106" s="360" t="s">
        <v>65</v>
      </c>
      <c r="C106" s="361"/>
      <c r="D106" s="362"/>
      <c r="E106" s="109">
        <v>0</v>
      </c>
      <c r="F106" s="110">
        <v>3</v>
      </c>
      <c r="G106" s="109">
        <v>9</v>
      </c>
      <c r="H106" s="109"/>
      <c r="I106" s="278"/>
      <c r="J106" s="272"/>
    </row>
    <row r="107" spans="1:10" s="10" customFormat="1" ht="16.5" thickBot="1" x14ac:dyDescent="0.3">
      <c r="A107" s="257"/>
      <c r="B107" s="353" t="s">
        <v>163</v>
      </c>
      <c r="C107" s="354"/>
      <c r="D107" s="355"/>
      <c r="E107" s="355"/>
      <c r="F107" s="355"/>
      <c r="G107" s="356"/>
      <c r="H107" s="72" t="str">
        <f>IF(COUNTA(H103:H106)&gt;0, SUM(H103:H106), "")</f>
        <v/>
      </c>
      <c r="I107" s="278"/>
      <c r="J107" s="272"/>
    </row>
    <row r="108" spans="1:10" s="10" customFormat="1" ht="16.5" thickBot="1" x14ac:dyDescent="0.3">
      <c r="A108" s="277"/>
      <c r="B108" s="386" t="s">
        <v>164</v>
      </c>
      <c r="C108" s="386"/>
      <c r="D108" s="387"/>
      <c r="E108" s="82">
        <v>0</v>
      </c>
      <c r="F108" s="190"/>
      <c r="G108" s="191"/>
      <c r="H108" s="191"/>
      <c r="I108" s="271"/>
      <c r="J108" s="272"/>
    </row>
    <row r="109" spans="1:10" s="10" customFormat="1" ht="15.75" thickBot="1" x14ac:dyDescent="0.3">
      <c r="A109" s="259"/>
      <c r="B109" s="262"/>
      <c r="C109" s="276"/>
      <c r="D109" s="275"/>
      <c r="E109" s="274"/>
      <c r="F109" s="267"/>
      <c r="G109" s="266"/>
      <c r="H109" s="265"/>
      <c r="I109" s="271"/>
      <c r="J109" s="272"/>
    </row>
    <row r="110" spans="1:10" s="10" customFormat="1" ht="16.5" thickBot="1" x14ac:dyDescent="0.3">
      <c r="A110" s="277"/>
      <c r="B110" s="374" t="s">
        <v>4</v>
      </c>
      <c r="C110" s="375"/>
      <c r="D110" s="376"/>
      <c r="E110" s="78" t="s">
        <v>158</v>
      </c>
      <c r="F110" s="78" t="s">
        <v>5</v>
      </c>
      <c r="G110" s="78" t="s">
        <v>165</v>
      </c>
      <c r="H110" s="273"/>
      <c r="I110" s="271"/>
    </row>
    <row r="111" spans="1:10" s="10" customFormat="1" ht="15.75" thickBot="1" x14ac:dyDescent="0.3">
      <c r="A111" s="277"/>
      <c r="B111" s="308" t="s">
        <v>8</v>
      </c>
      <c r="C111" s="309"/>
      <c r="D111" s="310"/>
      <c r="E111" s="80" t="s">
        <v>169</v>
      </c>
      <c r="F111" s="147" t="str">
        <f>IF(AND(synolo5&gt;=24, synolo5&lt;=33), synolo5,"")</f>
        <v/>
      </c>
      <c r="G111" s="79">
        <v>0</v>
      </c>
      <c r="H111" s="273"/>
      <c r="I111" s="271"/>
      <c r="J111" s="272"/>
    </row>
    <row r="112" spans="1:10" s="10" customFormat="1" ht="15.75" thickBot="1" x14ac:dyDescent="0.3">
      <c r="A112" s="277"/>
      <c r="B112" s="308" t="s">
        <v>7</v>
      </c>
      <c r="C112" s="309"/>
      <c r="D112" s="310"/>
      <c r="E112" s="81" t="s">
        <v>120</v>
      </c>
      <c r="F112" s="59" t="str">
        <f>IF(AND(synolo5&gt;=10, synolo5&lt;=23), synolo5,"")</f>
        <v/>
      </c>
      <c r="G112" s="69"/>
      <c r="H112" s="273"/>
      <c r="I112" s="271"/>
      <c r="J112" s="272"/>
    </row>
    <row r="113" spans="1:10" s="10" customFormat="1" ht="15.75" thickBot="1" x14ac:dyDescent="0.3">
      <c r="A113" s="277"/>
      <c r="B113" s="308" t="s">
        <v>6</v>
      </c>
      <c r="C113" s="309"/>
      <c r="D113" s="310"/>
      <c r="E113" s="80" t="s">
        <v>168</v>
      </c>
      <c r="F113" s="153" t="str">
        <f>IF(AND(synolo5&gt;=0, synolo5&lt;=9), synolo5,"")</f>
        <v/>
      </c>
      <c r="G113" s="69"/>
      <c r="H113" s="273"/>
      <c r="I113" s="271"/>
      <c r="J113" s="272"/>
    </row>
    <row r="114" spans="1:10" s="10" customFormat="1" x14ac:dyDescent="0.25">
      <c r="A114" s="259"/>
      <c r="B114" s="260"/>
      <c r="C114" s="260"/>
      <c r="D114" s="264"/>
      <c r="E114" s="265"/>
      <c r="F114" s="269"/>
      <c r="G114" s="270"/>
      <c r="H114" s="265"/>
      <c r="I114" s="271"/>
      <c r="J114" s="272"/>
    </row>
    <row r="115" spans="1:10" s="10" customFormat="1" x14ac:dyDescent="0.25">
      <c r="A115" s="259"/>
      <c r="B115" s="261"/>
      <c r="C115" s="261"/>
      <c r="D115" s="263"/>
      <c r="E115" s="265"/>
      <c r="F115" s="268"/>
      <c r="G115" s="265"/>
      <c r="H115" s="265"/>
      <c r="I115" s="271"/>
      <c r="J115" s="272"/>
    </row>
    <row r="116" spans="1:10" s="10" customFormat="1" x14ac:dyDescent="0.25">
      <c r="A116" s="259"/>
      <c r="B116" s="261"/>
      <c r="C116" s="261"/>
      <c r="D116" s="263"/>
      <c r="E116" s="265"/>
      <c r="F116" s="268"/>
      <c r="G116" s="265"/>
      <c r="H116" s="265"/>
      <c r="I116" s="271"/>
      <c r="J116" s="272"/>
    </row>
    <row r="117" spans="1:10" s="10" customFormat="1" ht="15.75" thickBot="1" x14ac:dyDescent="0.3">
      <c r="A117" s="259"/>
      <c r="B117" s="261"/>
      <c r="C117" s="261"/>
      <c r="D117" s="263"/>
      <c r="E117" s="266"/>
      <c r="F117" s="267"/>
      <c r="G117" s="266"/>
      <c r="H117" s="265"/>
      <c r="I117" s="271"/>
      <c r="J117" s="272"/>
    </row>
    <row r="118" spans="1:10" s="10" customFormat="1" ht="16.5" thickBot="1" x14ac:dyDescent="0.3">
      <c r="A118" s="259"/>
      <c r="B118" s="261"/>
      <c r="C118" s="261"/>
      <c r="D118" s="283"/>
      <c r="E118" s="58" t="s">
        <v>158</v>
      </c>
      <c r="F118" s="59"/>
      <c r="G118" s="59"/>
      <c r="H118" s="60"/>
      <c r="I118" s="61"/>
    </row>
    <row r="119" spans="1:10" ht="60.75" thickBot="1" x14ac:dyDescent="0.3">
      <c r="A119" s="258"/>
      <c r="B119" s="377"/>
      <c r="C119" s="378"/>
      <c r="D119" s="379"/>
      <c r="E119" s="65" t="s">
        <v>159</v>
      </c>
      <c r="F119" s="66" t="s">
        <v>160</v>
      </c>
      <c r="G119" s="66" t="s">
        <v>161</v>
      </c>
      <c r="H119" s="351" t="s">
        <v>162</v>
      </c>
      <c r="I119" s="86" t="s">
        <v>83</v>
      </c>
    </row>
    <row r="120" spans="1:10" ht="16.5" thickBot="1" x14ac:dyDescent="0.3">
      <c r="A120" s="107">
        <v>6</v>
      </c>
      <c r="B120" s="324" t="s">
        <v>46</v>
      </c>
      <c r="C120" s="325"/>
      <c r="D120" s="326"/>
      <c r="E120" s="111">
        <v>0</v>
      </c>
      <c r="F120" s="112">
        <v>12</v>
      </c>
      <c r="G120" s="111">
        <v>33</v>
      </c>
      <c r="H120" s="352"/>
      <c r="I120" s="101"/>
    </row>
    <row r="121" spans="1:10" ht="15.75" thickBot="1" x14ac:dyDescent="0.3">
      <c r="A121" s="68" t="s">
        <v>21</v>
      </c>
      <c r="B121" s="380" t="s">
        <v>66</v>
      </c>
      <c r="C121" s="381"/>
      <c r="D121" s="382"/>
      <c r="E121" s="69">
        <v>0</v>
      </c>
      <c r="F121" s="70">
        <v>3</v>
      </c>
      <c r="G121" s="69">
        <v>9</v>
      </c>
      <c r="H121" s="69"/>
      <c r="I121" s="232"/>
      <c r="J121" s="183"/>
    </row>
    <row r="122" spans="1:10" ht="15.75" thickBot="1" x14ac:dyDescent="0.3">
      <c r="A122" s="113" t="s">
        <v>22</v>
      </c>
      <c r="B122" s="383" t="s">
        <v>77</v>
      </c>
      <c r="C122" s="384"/>
      <c r="D122" s="385"/>
      <c r="E122" s="114">
        <v>0</v>
      </c>
      <c r="F122" s="115">
        <v>3</v>
      </c>
      <c r="G122" s="116">
        <v>12</v>
      </c>
      <c r="H122" s="120"/>
      <c r="I122" s="256"/>
      <c r="J122" s="183"/>
    </row>
    <row r="123" spans="1:10" ht="15.75" thickBot="1" x14ac:dyDescent="0.3">
      <c r="A123" s="117" t="s">
        <v>76</v>
      </c>
      <c r="B123" s="360" t="s">
        <v>78</v>
      </c>
      <c r="C123" s="361"/>
      <c r="D123" s="362"/>
      <c r="E123" s="118">
        <v>0</v>
      </c>
      <c r="F123" s="119">
        <v>3</v>
      </c>
      <c r="G123" s="120">
        <v>9</v>
      </c>
      <c r="H123" s="120"/>
      <c r="I123" s="255"/>
      <c r="J123" s="183"/>
    </row>
    <row r="124" spans="1:10" ht="16.5" thickBot="1" x14ac:dyDescent="0.3">
      <c r="A124" s="253"/>
      <c r="B124" s="353" t="s">
        <v>163</v>
      </c>
      <c r="C124" s="354"/>
      <c r="D124" s="355"/>
      <c r="E124" s="355"/>
      <c r="F124" s="355"/>
      <c r="G124" s="356"/>
      <c r="H124" s="72" t="str">
        <f>IF(COUNTA(H121:H123)&gt;0, SUM(H121:H123), "")</f>
        <v/>
      </c>
      <c r="I124" s="255"/>
    </row>
    <row r="125" spans="1:10" ht="16.5" thickBot="1" x14ac:dyDescent="0.3">
      <c r="A125" s="252"/>
      <c r="B125" s="386" t="s">
        <v>164</v>
      </c>
      <c r="C125" s="386"/>
      <c r="D125" s="387"/>
      <c r="E125" s="82">
        <v>1</v>
      </c>
      <c r="F125" s="190"/>
      <c r="G125" s="191"/>
      <c r="H125" s="191"/>
      <c r="I125" s="175"/>
      <c r="J125" s="183"/>
    </row>
    <row r="126" spans="1:10" ht="15.75" thickBot="1" x14ac:dyDescent="0.3">
      <c r="A126" s="254"/>
      <c r="B126" s="251"/>
      <c r="C126" s="39"/>
      <c r="D126" s="249"/>
      <c r="E126" s="250"/>
      <c r="F126" s="248"/>
      <c r="G126" s="247"/>
      <c r="H126" s="174"/>
      <c r="I126" s="175"/>
      <c r="J126" s="183"/>
    </row>
    <row r="127" spans="1:10" ht="16.5" thickBot="1" x14ac:dyDescent="0.3">
      <c r="A127" s="252"/>
      <c r="B127" s="374" t="s">
        <v>4</v>
      </c>
      <c r="C127" s="375"/>
      <c r="D127" s="376"/>
      <c r="E127" s="78" t="s">
        <v>158</v>
      </c>
      <c r="F127" s="78" t="s">
        <v>5</v>
      </c>
      <c r="G127" s="78" t="s">
        <v>165</v>
      </c>
      <c r="H127" s="246"/>
      <c r="I127" s="175"/>
      <c r="J127" s="183"/>
    </row>
    <row r="128" spans="1:10" ht="15.75" thickBot="1" x14ac:dyDescent="0.3">
      <c r="A128" s="252"/>
      <c r="B128" s="308" t="s">
        <v>8</v>
      </c>
      <c r="C128" s="309"/>
      <c r="D128" s="310"/>
      <c r="E128" s="81" t="s">
        <v>109</v>
      </c>
      <c r="F128" s="148" t="str">
        <f>IF(AND(synolo6&gt;=21, synolo6&lt;=30), synolo6,"")</f>
        <v/>
      </c>
      <c r="G128" s="79" t="s">
        <v>85</v>
      </c>
      <c r="H128" s="246"/>
      <c r="I128" s="175"/>
      <c r="J128" s="183"/>
    </row>
    <row r="129" spans="1:13" ht="15.75" thickBot="1" x14ac:dyDescent="0.3">
      <c r="A129" s="169"/>
      <c r="B129" s="308" t="s">
        <v>7</v>
      </c>
      <c r="C129" s="309"/>
      <c r="D129" s="310"/>
      <c r="E129" s="81" t="s">
        <v>123</v>
      </c>
      <c r="F129" s="148" t="str">
        <f>IF(AND(synolo6&gt;=9, synolo6&lt;=20), synolo6,"")</f>
        <v/>
      </c>
      <c r="G129" s="69"/>
      <c r="H129" s="246"/>
      <c r="I129" s="175"/>
      <c r="J129" s="183"/>
    </row>
    <row r="130" spans="1:13" ht="15.75" thickBot="1" x14ac:dyDescent="0.3">
      <c r="A130" s="253"/>
      <c r="B130" s="308" t="s">
        <v>6</v>
      </c>
      <c r="C130" s="309"/>
      <c r="D130" s="310"/>
      <c r="E130" s="168" t="s">
        <v>124</v>
      </c>
      <c r="F130" s="155" t="str">
        <f>IF(AND(synolo6&gt;=0, synolo6&lt;=8), synolo6,"")</f>
        <v/>
      </c>
      <c r="G130" s="95"/>
      <c r="H130" s="246"/>
      <c r="I130" s="175"/>
      <c r="J130" s="183"/>
    </row>
    <row r="131" spans="1:13" x14ac:dyDescent="0.25">
      <c r="A131" s="169"/>
      <c r="B131" s="170"/>
      <c r="C131" s="170"/>
      <c r="D131" s="171"/>
      <c r="E131" s="243"/>
      <c r="F131" s="244"/>
      <c r="G131" s="245"/>
      <c r="H131" s="174"/>
      <c r="I131" s="175"/>
    </row>
    <row r="132" spans="1:13" ht="15.75" thickBot="1" x14ac:dyDescent="0.3">
      <c r="A132" s="169"/>
      <c r="B132" s="170"/>
      <c r="C132" s="170"/>
      <c r="D132" s="171"/>
      <c r="E132" s="172"/>
      <c r="F132" s="173"/>
      <c r="G132" s="174"/>
      <c r="H132" s="174"/>
      <c r="I132" s="175"/>
    </row>
    <row r="133" spans="1:13" ht="16.5" thickBot="1" x14ac:dyDescent="0.3">
      <c r="A133" s="181"/>
      <c r="B133" s="170"/>
      <c r="C133" s="170"/>
      <c r="D133" s="180"/>
      <c r="E133" s="288" t="s">
        <v>158</v>
      </c>
      <c r="F133" s="311"/>
      <c r="G133" s="312"/>
      <c r="H133" s="182"/>
      <c r="I133" s="184"/>
      <c r="J133" s="183"/>
    </row>
    <row r="134" spans="1:13" ht="60.75" thickBot="1" x14ac:dyDescent="0.3">
      <c r="A134" s="177"/>
      <c r="B134" s="179"/>
      <c r="C134" s="179"/>
      <c r="D134" s="178"/>
      <c r="E134" s="185" t="s">
        <v>159</v>
      </c>
      <c r="F134" s="286" t="s">
        <v>160</v>
      </c>
      <c r="G134" s="286" t="s">
        <v>161</v>
      </c>
      <c r="H134" s="363" t="s">
        <v>162</v>
      </c>
      <c r="I134" s="286" t="s">
        <v>83</v>
      </c>
      <c r="L134" s="14"/>
      <c r="M134" s="14"/>
    </row>
    <row r="135" spans="1:13" ht="16.5" thickBot="1" x14ac:dyDescent="0.3">
      <c r="A135" s="107">
        <v>7</v>
      </c>
      <c r="B135" s="324" t="s">
        <v>80</v>
      </c>
      <c r="C135" s="325"/>
      <c r="D135" s="326"/>
      <c r="E135" s="111">
        <v>0</v>
      </c>
      <c r="F135" s="111">
        <v>6</v>
      </c>
      <c r="G135" s="111">
        <v>21</v>
      </c>
      <c r="H135" s="364"/>
      <c r="I135" s="287"/>
    </row>
    <row r="136" spans="1:13" ht="15.75" thickBot="1" x14ac:dyDescent="0.3">
      <c r="A136" s="284" t="s">
        <v>23</v>
      </c>
      <c r="B136" s="318" t="s">
        <v>67</v>
      </c>
      <c r="C136" s="319"/>
      <c r="D136" s="320"/>
      <c r="E136" s="287">
        <v>0</v>
      </c>
      <c r="F136" s="287">
        <v>3</v>
      </c>
      <c r="G136" s="287">
        <v>9</v>
      </c>
      <c r="H136" s="287"/>
      <c r="I136" s="287"/>
    </row>
    <row r="137" spans="1:13" ht="15.75" thickBot="1" x14ac:dyDescent="0.3">
      <c r="A137" s="107" t="s">
        <v>24</v>
      </c>
      <c r="B137" s="321" t="s">
        <v>68</v>
      </c>
      <c r="C137" s="322"/>
      <c r="D137" s="323"/>
      <c r="E137" s="303">
        <v>0</v>
      </c>
      <c r="F137" s="303">
        <v>3</v>
      </c>
      <c r="G137" s="303">
        <v>12</v>
      </c>
      <c r="H137" s="287"/>
      <c r="I137" s="287"/>
    </row>
    <row r="138" spans="1:13" ht="16.5" thickBot="1" x14ac:dyDescent="0.3">
      <c r="A138" s="284"/>
      <c r="B138" s="353" t="s">
        <v>163</v>
      </c>
      <c r="C138" s="354"/>
      <c r="D138" s="355"/>
      <c r="E138" s="355"/>
      <c r="F138" s="355"/>
      <c r="G138" s="356"/>
      <c r="H138" s="290" t="str">
        <f>IF(COUNTA(H136:H137)&gt;0, SUM(H136:H137), "")</f>
        <v/>
      </c>
      <c r="I138" s="287"/>
    </row>
    <row r="139" spans="1:13" ht="15.75" thickBot="1" x14ac:dyDescent="0.3">
      <c r="A139" s="284"/>
      <c r="B139" s="284" t="s">
        <v>164</v>
      </c>
      <c r="C139" s="284"/>
      <c r="D139" s="284"/>
      <c r="E139" s="285">
        <v>1</v>
      </c>
      <c r="F139" s="284"/>
      <c r="G139" s="284"/>
      <c r="H139" s="284"/>
      <c r="I139" s="284"/>
    </row>
    <row r="140" spans="1:13" ht="15.75" thickBot="1" x14ac:dyDescent="0.3">
      <c r="A140" s="159"/>
      <c r="B140" s="160"/>
      <c r="C140" s="161"/>
      <c r="D140" s="162"/>
      <c r="E140" s="163"/>
      <c r="F140" s="164"/>
      <c r="G140" s="165"/>
      <c r="H140" s="165"/>
      <c r="I140" s="166"/>
    </row>
    <row r="141" spans="1:13" ht="15.75" thickBot="1" x14ac:dyDescent="0.3">
      <c r="A141" s="159"/>
      <c r="B141" s="311" t="s">
        <v>4</v>
      </c>
      <c r="C141" s="317"/>
      <c r="D141" s="312"/>
      <c r="E141" s="288" t="s">
        <v>158</v>
      </c>
      <c r="F141" s="288" t="s">
        <v>5</v>
      </c>
      <c r="G141" s="288" t="s">
        <v>165</v>
      </c>
      <c r="H141" s="165"/>
      <c r="I141" s="166"/>
    </row>
    <row r="142" spans="1:13" ht="15.75" thickBot="1" x14ac:dyDescent="0.3">
      <c r="A142" s="159"/>
      <c r="B142" s="311" t="s">
        <v>8</v>
      </c>
      <c r="C142" s="317"/>
      <c r="D142" s="312"/>
      <c r="E142" s="301" t="s">
        <v>170</v>
      </c>
      <c r="F142" s="306" t="str">
        <f>IF(AND(synolo7&gt;=12, synolo7&lt;=21), synolo7,"")</f>
        <v/>
      </c>
      <c r="G142" s="288" t="s">
        <v>85</v>
      </c>
      <c r="H142" s="165"/>
      <c r="I142" s="166"/>
    </row>
    <row r="143" spans="1:13" ht="15.75" thickBot="1" x14ac:dyDescent="0.3">
      <c r="A143" s="159"/>
      <c r="B143" s="311" t="s">
        <v>7</v>
      </c>
      <c r="C143" s="317"/>
      <c r="D143" s="312"/>
      <c r="E143" s="288"/>
      <c r="F143" s="306"/>
      <c r="G143" s="288"/>
      <c r="H143" s="165"/>
      <c r="I143" s="166"/>
    </row>
    <row r="144" spans="1:13" ht="15.75" thickBot="1" x14ac:dyDescent="0.3">
      <c r="A144" s="159"/>
      <c r="B144" s="311" t="s">
        <v>6</v>
      </c>
      <c r="C144" s="317"/>
      <c r="D144" s="312"/>
      <c r="E144" s="301" t="s">
        <v>119</v>
      </c>
      <c r="F144" s="156" t="str">
        <f>IF(AND(synolo7&gt;=0, synolo7&lt;=11), synolo7,"")</f>
        <v/>
      </c>
      <c r="G144" s="288"/>
      <c r="H144" s="165"/>
      <c r="I144" s="166"/>
    </row>
    <row r="145" spans="1:13" ht="15.75" thickBot="1" x14ac:dyDescent="0.3">
      <c r="A145" s="31"/>
      <c r="B145" s="38"/>
      <c r="C145" s="38"/>
      <c r="D145" s="32"/>
      <c r="E145" s="33"/>
      <c r="F145" s="30"/>
      <c r="G145" s="33"/>
      <c r="H145" s="33"/>
      <c r="I145" s="33"/>
      <c r="L145" s="37"/>
      <c r="M145" s="37"/>
    </row>
    <row r="146" spans="1:13" ht="19.5" thickTop="1" x14ac:dyDescent="0.3">
      <c r="A146" s="31"/>
      <c r="B146" s="28"/>
      <c r="C146" s="336" t="s">
        <v>176</v>
      </c>
      <c r="D146" s="337"/>
      <c r="E146" s="337"/>
      <c r="F146" s="337"/>
      <c r="G146" s="338"/>
      <c r="H146" s="151"/>
      <c r="I146" s="33"/>
      <c r="L146" s="27"/>
      <c r="M146" s="27"/>
    </row>
    <row r="147" spans="1:13" ht="15.75" thickBot="1" x14ac:dyDescent="0.3">
      <c r="A147" s="31"/>
      <c r="B147" s="38"/>
      <c r="C147" s="150"/>
      <c r="D147" s="8"/>
      <c r="E147" s="62"/>
      <c r="F147" s="62"/>
      <c r="G147" s="33"/>
      <c r="H147" s="151"/>
      <c r="I147" s="33"/>
      <c r="L147" s="37"/>
      <c r="M147" s="37"/>
    </row>
    <row r="148" spans="1:13" ht="16.5" thickTop="1" thickBot="1" x14ac:dyDescent="0.3">
      <c r="A148" s="31"/>
      <c r="B148" s="152"/>
      <c r="C148" s="328" t="s">
        <v>177</v>
      </c>
      <c r="D148" s="329"/>
      <c r="E148" s="145" t="s">
        <v>178</v>
      </c>
      <c r="F148" s="145" t="s">
        <v>179</v>
      </c>
      <c r="G148" s="146" t="s">
        <v>180</v>
      </c>
      <c r="H148" s="33"/>
      <c r="I148" s="33"/>
      <c r="L148" s="37"/>
      <c r="M148" s="37"/>
    </row>
    <row r="149" spans="1:13" ht="15.75" thickBot="1" x14ac:dyDescent="0.3">
      <c r="A149" s="31"/>
      <c r="B149" s="38"/>
      <c r="C149" s="330" t="s">
        <v>181</v>
      </c>
      <c r="D149" s="331"/>
      <c r="E149" s="147" t="str">
        <f>IF(AND(synolo1&gt;=21, synolo1&lt;=30), synolo1,"")</f>
        <v/>
      </c>
      <c r="F149" s="148" t="str">
        <f>IF(AND(synolo1&gt;=10, synolo1&lt;=20), synolo1,"")</f>
        <v/>
      </c>
      <c r="G149" s="153" t="str">
        <f>IF(AND(synolo1&gt;=0, synolo1&lt;=9), synolo1,"")</f>
        <v/>
      </c>
      <c r="H149" s="33"/>
      <c r="I149" s="33"/>
      <c r="L149" s="37"/>
      <c r="M149" s="37"/>
    </row>
    <row r="150" spans="1:13" ht="15.75" thickBot="1" x14ac:dyDescent="0.3">
      <c r="A150" s="31"/>
      <c r="B150" s="38"/>
      <c r="C150" s="330" t="s">
        <v>182</v>
      </c>
      <c r="D150" s="331"/>
      <c r="E150" s="147" t="str">
        <f>IF(AND(synolo2&gt;=42, synolo2&lt;=54), synolo2,"")</f>
        <v/>
      </c>
      <c r="F150" s="71" t="str">
        <f>IF(AND(synolo2&gt;=13, synolo2&lt;=41), synolo2,"")</f>
        <v/>
      </c>
      <c r="G150" s="154" t="str">
        <f>IF(AND(synolo2&gt;=0, synolo2&lt;=12), synolo2,"")</f>
        <v/>
      </c>
      <c r="H150" s="33"/>
      <c r="I150" s="33"/>
      <c r="L150" s="37"/>
      <c r="M150" s="37"/>
    </row>
    <row r="151" spans="1:13" ht="15.75" thickBot="1" x14ac:dyDescent="0.3">
      <c r="A151" s="31"/>
      <c r="B151" s="38"/>
      <c r="C151" s="330" t="s">
        <v>183</v>
      </c>
      <c r="D151" s="331"/>
      <c r="E151" s="71" t="str">
        <f>IF(AND(synolo3&gt;=27, synolo3&lt;=36), synolo3,"")</f>
        <v/>
      </c>
      <c r="F151" s="148" t="str">
        <f>IF(AND(synolo3&gt;=13, synolo3&lt;=26), synolo3,"")</f>
        <v/>
      </c>
      <c r="G151" s="153" t="str">
        <f>IF(AND(synolo3&gt;=0, synolo3&lt;=12), synolo3,"")</f>
        <v/>
      </c>
      <c r="H151" s="151"/>
      <c r="I151" s="33"/>
      <c r="L151" s="37"/>
      <c r="M151" s="37"/>
    </row>
    <row r="152" spans="1:13" ht="15.75" thickBot="1" x14ac:dyDescent="0.3">
      <c r="A152" s="31"/>
      <c r="B152" s="38"/>
      <c r="C152" s="330" t="s">
        <v>184</v>
      </c>
      <c r="D152" s="331"/>
      <c r="E152" s="148" t="str">
        <f>IF(AND(synolo4&gt;=12, synolo4&lt;=15), synolo4,"")</f>
        <v/>
      </c>
      <c r="F152" s="147"/>
      <c r="G152" s="153" t="str">
        <f>IF(AND(synolo4&gt;=0, synolo4&lt;=11), synolo4,"")</f>
        <v/>
      </c>
      <c r="H152" s="151"/>
      <c r="I152" s="33"/>
      <c r="L152" s="37"/>
      <c r="M152" s="37"/>
    </row>
    <row r="153" spans="1:13" ht="15.75" thickBot="1" x14ac:dyDescent="0.3">
      <c r="A153" s="31"/>
      <c r="B153" s="38"/>
      <c r="C153" s="330" t="s">
        <v>185</v>
      </c>
      <c r="D153" s="331"/>
      <c r="E153" s="147" t="str">
        <f>IF(AND(synolo5&gt;=24, synolo5&lt;=33), synolo5,"")</f>
        <v/>
      </c>
      <c r="F153" s="59" t="str">
        <f>IF(AND(synolo5&gt;=10, synolo5&lt;=23), synolo5,"")</f>
        <v/>
      </c>
      <c r="G153" s="153" t="str">
        <f>IF(AND(synolo5&gt;=0, synolo5&lt;=9), synolo5,"")</f>
        <v/>
      </c>
      <c r="H153" s="151"/>
      <c r="I153" s="33"/>
      <c r="L153" s="37"/>
      <c r="M153" s="37"/>
    </row>
    <row r="154" spans="1:13" ht="15.75" thickBot="1" x14ac:dyDescent="0.3">
      <c r="A154" s="31"/>
      <c r="B154" s="38"/>
      <c r="C154" s="330" t="s">
        <v>186</v>
      </c>
      <c r="D154" s="331"/>
      <c r="E154" s="148" t="str">
        <f>IF(AND(synolo6&gt;=21, synolo6&lt;=30), synolo6,"")</f>
        <v/>
      </c>
      <c r="F154" s="148" t="str">
        <f>IF(AND(synolo6&gt;=9, synolo6&lt;=20), synolo6,"")</f>
        <v/>
      </c>
      <c r="G154" s="155" t="str">
        <f>IF(AND(synolo6&gt;=0, synolo6&lt;=8), synolo6,"")</f>
        <v/>
      </c>
      <c r="H154" s="33"/>
      <c r="I154" s="33"/>
      <c r="L154" s="37"/>
      <c r="M154" s="37"/>
    </row>
    <row r="155" spans="1:13" ht="15.75" thickBot="1" x14ac:dyDescent="0.3">
      <c r="A155" s="31"/>
      <c r="B155" s="38"/>
      <c r="C155" s="332" t="s">
        <v>187</v>
      </c>
      <c r="D155" s="333"/>
      <c r="E155" s="148" t="str">
        <f>IF(AND(synolo7&gt;=12, synolo7&lt;=21), synolo7,"")</f>
        <v/>
      </c>
      <c r="F155" s="148"/>
      <c r="G155" s="156" t="str">
        <f>IF(AND(synolo7&gt;=0, synolo7&lt;=11), synolo7,"")</f>
        <v/>
      </c>
      <c r="H155" s="33"/>
      <c r="I155" s="33"/>
      <c r="L155" s="37"/>
      <c r="M155" s="37"/>
    </row>
    <row r="156" spans="1:13" ht="16.5" thickTop="1" thickBot="1" x14ac:dyDescent="0.3">
      <c r="A156" s="31"/>
      <c r="B156" s="28"/>
      <c r="C156" s="149"/>
      <c r="D156" s="49"/>
      <c r="E156" s="304" t="str">
        <f>IF(COUNT(E149:E155)=0, "", COUNT(E149:E155))</f>
        <v/>
      </c>
      <c r="F156" s="304" t="str">
        <f t="shared" ref="F156:G156" si="0">IF(COUNT(F149:F155)=0, "", COUNT(F149:F155))</f>
        <v/>
      </c>
      <c r="G156" s="304" t="str">
        <f t="shared" si="0"/>
        <v/>
      </c>
      <c r="H156" s="151"/>
      <c r="I156" s="33"/>
      <c r="L156" s="27"/>
      <c r="M156" s="27"/>
    </row>
    <row r="157" spans="1:13" ht="19.5" thickBot="1" x14ac:dyDescent="0.35">
      <c r="A157" s="31"/>
      <c r="B157" s="28"/>
      <c r="C157" s="334" t="s">
        <v>188</v>
      </c>
      <c r="D157" s="335"/>
      <c r="E157" s="349" t="str">
        <f>IF(AND(NOT(ISNUMBER(high)), NOT(ISNUMBER(medium)), NOT(ISNUMBER(low))), "",
IF(OR(AND(ISNUMBER(high), high &gt;= 2), AND(NOT(ISNUMBER(medium)), NOT(ISNUMBER(low)))), "ΥΨΗΛΟΥ ΚΙΝΔΥΝΟΥ (ΥΚ)",
IF(OR(AND(ISNUMBER(medium),medium&gt;=4),AND(ISNUMBER(medium),ISNUMBER(high),ISNUMBER(low),high&lt;=1,medium&gt;=3,low&gt;=1),AND(ISNUMBER(medium),ISNUMBER(high),NOT(ISNUMBER(low)),high&lt;=1,medium&gt;=3),AND(ISNUMBER(medium),NOT(ISNUMBER(high)),NOT(ISNUMBER(low))),),"ΜΕΣΑΙΟΥ ΚΙΝΔΥΝΟΥ (ΜΚ)",
IF(OR(AND(NOT(ISNUMBER(high)),NOT(ISNUMBER(medium))),AND(ISNUMBER(low),low&gt;=7),AND(ISNUMBER(low),ISNUMBER(medium),NOT(ISNUMBER(high)),medium&lt;=3,low&gt;=4),AND(ISNUMBER(low),NOT(ISNUMBER(medium)),NOT(ISNUMBER(high)))),"ΧΑΜΗΛΟΥ ΚΙΝΔΥΝΟΥ (ΧΚ)",
"δεν ισχύει καμία συνθήκη βαθμολογίας"))))</f>
        <v/>
      </c>
      <c r="F157" s="349"/>
      <c r="G157" s="349"/>
      <c r="H157" s="307"/>
      <c r="I157" s="33"/>
      <c r="L157" s="27"/>
      <c r="M157" s="27"/>
    </row>
    <row r="158" spans="1:13" ht="15.75" thickTop="1" x14ac:dyDescent="0.25">
      <c r="A158" s="31"/>
      <c r="B158" s="28"/>
      <c r="C158" s="28"/>
      <c r="D158" s="32"/>
      <c r="E158" s="33"/>
      <c r="F158" s="30"/>
      <c r="G158" s="33"/>
      <c r="H158" s="33"/>
      <c r="I158" s="33"/>
      <c r="L158" s="27"/>
      <c r="M158" s="27"/>
    </row>
    <row r="159" spans="1:13" ht="15.75" thickBot="1" x14ac:dyDescent="0.3">
      <c r="A159" s="31"/>
      <c r="B159" s="28"/>
      <c r="C159" s="28"/>
      <c r="D159" s="32"/>
      <c r="E159" s="33"/>
      <c r="F159" s="30"/>
      <c r="G159" s="33"/>
      <c r="H159" s="33"/>
      <c r="I159" s="33"/>
      <c r="L159" s="27"/>
      <c r="M159" s="27"/>
    </row>
    <row r="160" spans="1:13" ht="17.25" thickTop="1" thickBot="1" x14ac:dyDescent="0.3">
      <c r="A160" s="31"/>
      <c r="B160" s="313" t="s">
        <v>189</v>
      </c>
      <c r="C160" s="314"/>
      <c r="D160" s="313" t="s">
        <v>86</v>
      </c>
      <c r="E160" s="345"/>
      <c r="F160" s="345"/>
      <c r="G160" s="346"/>
      <c r="H160" s="346"/>
      <c r="I160" s="347"/>
      <c r="L160" s="27"/>
      <c r="M160" s="27"/>
    </row>
    <row r="161" spans="1:13" ht="17.25" thickTop="1" thickBot="1" x14ac:dyDescent="0.3">
      <c r="A161" s="31"/>
      <c r="B161" s="315" t="s">
        <v>190</v>
      </c>
      <c r="C161" s="316"/>
      <c r="D161" s="342" t="s">
        <v>122</v>
      </c>
      <c r="E161" s="343"/>
      <c r="F161" s="343"/>
      <c r="G161" s="343"/>
      <c r="H161" s="343"/>
      <c r="I161" s="344"/>
      <c r="J161" s="158"/>
      <c r="L161" s="27"/>
      <c r="M161" s="27"/>
    </row>
    <row r="162" spans="1:13" ht="17.25" thickTop="1" thickBot="1" x14ac:dyDescent="0.3">
      <c r="A162" s="5"/>
      <c r="B162" s="315" t="s">
        <v>191</v>
      </c>
      <c r="C162" s="316"/>
      <c r="D162" s="315" t="s">
        <v>121</v>
      </c>
      <c r="E162" s="348"/>
      <c r="F162" s="348"/>
      <c r="G162" s="343"/>
      <c r="H162" s="343"/>
      <c r="I162" s="344"/>
    </row>
    <row r="163" spans="1:13" ht="19.5" thickTop="1" x14ac:dyDescent="0.3">
      <c r="A163" s="6"/>
      <c r="B163" s="35"/>
      <c r="C163" s="36"/>
      <c r="D163" s="36"/>
      <c r="E163" s="41"/>
      <c r="F163" s="41"/>
      <c r="G163" s="41"/>
      <c r="H163" s="41"/>
      <c r="I163" s="41"/>
      <c r="J163" s="2"/>
    </row>
    <row r="164" spans="1:13" x14ac:dyDescent="0.25">
      <c r="A164" s="2"/>
      <c r="B164" s="339" t="s">
        <v>25</v>
      </c>
      <c r="C164" s="339"/>
      <c r="D164" s="339"/>
      <c r="E164" s="3"/>
      <c r="F164" s="3"/>
      <c r="G164" s="3"/>
      <c r="H164" s="3"/>
      <c r="I164" s="3"/>
    </row>
    <row r="165" spans="1:13" x14ac:dyDescent="0.25">
      <c r="A165" s="340" t="s">
        <v>192</v>
      </c>
      <c r="B165" s="341"/>
      <c r="C165" s="341"/>
      <c r="D165" s="341"/>
      <c r="E165" s="341"/>
      <c r="F165" s="341"/>
      <c r="G165" s="341"/>
      <c r="H165" s="341"/>
      <c r="I165" s="341"/>
      <c r="J165" s="25"/>
      <c r="K165" s="25"/>
      <c r="L165" s="25"/>
      <c r="M165" s="25"/>
    </row>
    <row r="166" spans="1:13" x14ac:dyDescent="0.25">
      <c r="A166" s="2"/>
      <c r="B166" s="15"/>
      <c r="C166" s="15"/>
      <c r="D166" s="15"/>
      <c r="E166" s="3"/>
      <c r="F166" s="3"/>
      <c r="G166" s="3"/>
      <c r="H166" s="3"/>
      <c r="I166" s="3"/>
    </row>
    <row r="167" spans="1:13" x14ac:dyDescent="0.25">
      <c r="A167" s="2"/>
      <c r="B167" s="26"/>
      <c r="C167" s="327" t="s">
        <v>193</v>
      </c>
      <c r="D167" s="327"/>
      <c r="E167" s="26"/>
      <c r="F167" s="327" t="s">
        <v>194</v>
      </c>
      <c r="G167" s="327"/>
      <c r="H167" s="26"/>
      <c r="I167" s="26"/>
      <c r="J167" s="7"/>
      <c r="K167" s="29"/>
    </row>
    <row r="168" spans="1:13" x14ac:dyDescent="0.25">
      <c r="A168" s="2"/>
      <c r="B168" s="26"/>
      <c r="C168" s="26"/>
      <c r="D168" s="26"/>
      <c r="E168" s="26"/>
      <c r="F168" s="26"/>
      <c r="G168" s="26"/>
      <c r="H168" s="26"/>
      <c r="I168" s="26"/>
      <c r="J168" s="7"/>
      <c r="K168" s="29"/>
    </row>
    <row r="169" spans="1:13" x14ac:dyDescent="0.25">
      <c r="A169" s="2"/>
      <c r="B169" s="26"/>
      <c r="C169" s="26"/>
      <c r="D169" s="26"/>
      <c r="E169" s="26"/>
      <c r="F169" s="26"/>
      <c r="G169" s="26"/>
      <c r="H169" s="26"/>
      <c r="I169" s="26"/>
      <c r="J169" s="7"/>
      <c r="K169" s="29"/>
    </row>
    <row r="170" spans="1:13" x14ac:dyDescent="0.25">
      <c r="A170" s="2"/>
      <c r="B170" s="26"/>
      <c r="C170" s="26"/>
      <c r="D170" s="26"/>
      <c r="E170" s="26"/>
      <c r="F170" s="26"/>
      <c r="G170" s="26"/>
      <c r="H170" s="26"/>
      <c r="I170" s="26"/>
      <c r="J170" s="7"/>
      <c r="K170" s="29"/>
    </row>
    <row r="171" spans="1:13" x14ac:dyDescent="0.25">
      <c r="A171" s="2"/>
      <c r="B171" s="26"/>
      <c r="C171" s="26"/>
      <c r="D171" s="26"/>
      <c r="E171" s="26"/>
      <c r="F171" s="26"/>
      <c r="G171" s="26"/>
      <c r="H171" s="26"/>
      <c r="I171" s="26"/>
      <c r="J171" s="7"/>
      <c r="K171" s="29"/>
    </row>
    <row r="172" spans="1:13" x14ac:dyDescent="0.25">
      <c r="A172" s="2"/>
      <c r="B172" s="26"/>
      <c r="C172" s="26"/>
      <c r="D172" s="26"/>
      <c r="E172" s="26"/>
      <c r="F172" s="26"/>
      <c r="G172" s="26"/>
      <c r="H172" s="26"/>
      <c r="I172" s="26"/>
      <c r="J172" s="7"/>
      <c r="K172" s="29"/>
    </row>
    <row r="173" spans="1:13" x14ac:dyDescent="0.25">
      <c r="A173" s="2"/>
      <c r="B173" s="26"/>
      <c r="C173" s="26"/>
      <c r="D173" s="26"/>
      <c r="E173" s="26"/>
      <c r="F173" s="26"/>
      <c r="G173" s="26"/>
      <c r="H173" s="26"/>
      <c r="I173" s="26"/>
      <c r="J173" s="7"/>
      <c r="K173" s="29"/>
    </row>
    <row r="174" spans="1:13" x14ac:dyDescent="0.25">
      <c r="A174" s="2"/>
      <c r="B174" s="26"/>
      <c r="C174" s="26"/>
      <c r="D174" s="26"/>
      <c r="E174" s="26"/>
      <c r="F174" s="26"/>
      <c r="G174" s="26"/>
      <c r="H174" s="26"/>
      <c r="I174" s="26"/>
      <c r="J174" s="7"/>
      <c r="K174" s="29"/>
    </row>
    <row r="175" spans="1:13" x14ac:dyDescent="0.25">
      <c r="A175" s="2"/>
      <c r="B175" s="26"/>
      <c r="C175" s="26"/>
      <c r="D175" s="26"/>
      <c r="E175" s="26"/>
      <c r="F175" s="26"/>
      <c r="G175" s="26"/>
      <c r="H175" s="26"/>
      <c r="I175" s="26"/>
      <c r="J175" s="7"/>
      <c r="K175" s="29"/>
    </row>
    <row r="176" spans="1:13" x14ac:dyDescent="0.25">
      <c r="A176" s="2"/>
      <c r="B176" s="26"/>
      <c r="C176" s="26"/>
      <c r="D176" s="26"/>
      <c r="E176" s="26"/>
      <c r="F176" s="26"/>
      <c r="G176" s="26"/>
      <c r="H176" s="26"/>
      <c r="I176" s="26"/>
      <c r="J176" s="7"/>
      <c r="K176" s="29"/>
    </row>
    <row r="177" spans="1:11" x14ac:dyDescent="0.25">
      <c r="A177" s="2"/>
      <c r="B177" s="26"/>
      <c r="C177" s="26"/>
      <c r="D177" s="26"/>
      <c r="E177" s="26"/>
      <c r="F177" s="26"/>
      <c r="G177" s="26"/>
      <c r="H177" s="26"/>
      <c r="I177" s="26"/>
      <c r="J177" s="7"/>
      <c r="K177" s="29"/>
    </row>
    <row r="178" spans="1:11" x14ac:dyDescent="0.25">
      <c r="A178" s="2"/>
      <c r="B178" s="26"/>
      <c r="C178" s="26"/>
      <c r="D178" s="26"/>
      <c r="E178" s="26"/>
      <c r="F178" s="26"/>
      <c r="G178" s="26"/>
      <c r="H178" s="26"/>
      <c r="I178" s="26"/>
      <c r="J178" s="7"/>
      <c r="K178" s="29"/>
    </row>
    <row r="179" spans="1:11" x14ac:dyDescent="0.25">
      <c r="A179" s="2"/>
      <c r="B179" s="26"/>
      <c r="C179" s="26"/>
      <c r="D179" s="26"/>
      <c r="E179" s="26"/>
      <c r="F179" s="26"/>
      <c r="G179" s="26"/>
      <c r="H179" s="26"/>
      <c r="I179" s="26"/>
      <c r="J179" s="7"/>
      <c r="K179" s="29"/>
    </row>
    <row r="180" spans="1:11" x14ac:dyDescent="0.25">
      <c r="A180" s="8"/>
      <c r="B180" s="9"/>
      <c r="C180" s="9"/>
      <c r="D180" s="9"/>
    </row>
  </sheetData>
  <mergeCells count="114">
    <mergeCell ref="B2:J2"/>
    <mergeCell ref="B7:C7"/>
    <mergeCell ref="B16:C18"/>
    <mergeCell ref="B30:D30"/>
    <mergeCell ref="F23:G23"/>
    <mergeCell ref="F24:G24"/>
    <mergeCell ref="H30:H31"/>
    <mergeCell ref="B31:D31"/>
    <mergeCell ref="B87:D87"/>
    <mergeCell ref="C39:D39"/>
    <mergeCell ref="C37:D37"/>
    <mergeCell ref="C36:G36"/>
    <mergeCell ref="C35:D35"/>
    <mergeCell ref="C34:D34"/>
    <mergeCell ref="C33:D33"/>
    <mergeCell ref="C32:D32"/>
    <mergeCell ref="C53:D53"/>
    <mergeCell ref="C52:D52"/>
    <mergeCell ref="C51:D51"/>
    <mergeCell ref="C50:D50"/>
    <mergeCell ref="C49:D49"/>
    <mergeCell ref="C48:D48"/>
    <mergeCell ref="C47:D47"/>
    <mergeCell ref="C43:D43"/>
    <mergeCell ref="C40:D40"/>
    <mergeCell ref="H119:H120"/>
    <mergeCell ref="B124:G124"/>
    <mergeCell ref="B125:D125"/>
    <mergeCell ref="B127:D127"/>
    <mergeCell ref="B128:D128"/>
    <mergeCell ref="B88:D88"/>
    <mergeCell ref="B89:D89"/>
    <mergeCell ref="B54:D54"/>
    <mergeCell ref="B70:D70"/>
    <mergeCell ref="B71:D71"/>
    <mergeCell ref="B75:D75"/>
    <mergeCell ref="B76:D76"/>
    <mergeCell ref="B77:D77"/>
    <mergeCell ref="B78:D78"/>
    <mergeCell ref="B68:D68"/>
    <mergeCell ref="B69:D69"/>
    <mergeCell ref="B59:D59"/>
    <mergeCell ref="B60:D60"/>
    <mergeCell ref="B61:D61"/>
    <mergeCell ref="B62:D62"/>
    <mergeCell ref="B67:D67"/>
    <mergeCell ref="B104:D104"/>
    <mergeCell ref="B123:D123"/>
    <mergeCell ref="B105:D105"/>
    <mergeCell ref="B119:D119"/>
    <mergeCell ref="B120:D120"/>
    <mergeCell ref="B121:D121"/>
    <mergeCell ref="B122:D122"/>
    <mergeCell ref="B106:D106"/>
    <mergeCell ref="B108:D108"/>
    <mergeCell ref="B110:D110"/>
    <mergeCell ref="B111:D111"/>
    <mergeCell ref="B112:D112"/>
    <mergeCell ref="B113:D113"/>
    <mergeCell ref="A1:J1"/>
    <mergeCell ref="B95:D95"/>
    <mergeCell ref="B96:D96"/>
    <mergeCell ref="H101:H102"/>
    <mergeCell ref="B107:G107"/>
    <mergeCell ref="B102:D102"/>
    <mergeCell ref="B103:D103"/>
    <mergeCell ref="H134:H135"/>
    <mergeCell ref="B138:G138"/>
    <mergeCell ref="B41:D41"/>
    <mergeCell ref="B42:D42"/>
    <mergeCell ref="H46:H47"/>
    <mergeCell ref="B56:G56"/>
    <mergeCell ref="B57:D57"/>
    <mergeCell ref="B55:D55"/>
    <mergeCell ref="H86:H87"/>
    <mergeCell ref="B90:G90"/>
    <mergeCell ref="B91:D91"/>
    <mergeCell ref="H65:H66"/>
    <mergeCell ref="B66:D66"/>
    <mergeCell ref="B72:G72"/>
    <mergeCell ref="B93:D93"/>
    <mergeCell ref="B94:D94"/>
    <mergeCell ref="B73:D73"/>
    <mergeCell ref="C167:D167"/>
    <mergeCell ref="F167:G167"/>
    <mergeCell ref="B143:D143"/>
    <mergeCell ref="B144:D144"/>
    <mergeCell ref="C148:D148"/>
    <mergeCell ref="C149:D149"/>
    <mergeCell ref="C150:D150"/>
    <mergeCell ref="C151:D151"/>
    <mergeCell ref="C152:D152"/>
    <mergeCell ref="C153:D153"/>
    <mergeCell ref="C154:D154"/>
    <mergeCell ref="C155:D155"/>
    <mergeCell ref="C157:D157"/>
    <mergeCell ref="C146:G146"/>
    <mergeCell ref="B164:D164"/>
    <mergeCell ref="A165:I165"/>
    <mergeCell ref="D161:I161"/>
    <mergeCell ref="D160:I160"/>
    <mergeCell ref="D162:I162"/>
    <mergeCell ref="E157:G157"/>
    <mergeCell ref="B129:D129"/>
    <mergeCell ref="B130:D130"/>
    <mergeCell ref="F133:G133"/>
    <mergeCell ref="B160:C160"/>
    <mergeCell ref="B161:C161"/>
    <mergeCell ref="B162:C162"/>
    <mergeCell ref="B141:D141"/>
    <mergeCell ref="B142:D142"/>
    <mergeCell ref="B136:D136"/>
    <mergeCell ref="B137:D137"/>
    <mergeCell ref="B135:D135"/>
  </mergeCells>
  <phoneticPr fontId="0" type="noConversion"/>
  <dataValidations count="3">
    <dataValidation type="list" allowBlank="1" showInputMessage="1" showErrorMessage="1" promptTitle="Επιλέξτε από τη λίστα" prompt="Εισάγετε βαθμολογία 0,3,6" sqref="H32 H34:H35 H48:H52 H54 H67:H68 H71 H89 H103">
      <formula1>"0,3,6"</formula1>
    </dataValidation>
    <dataValidation type="list" allowBlank="1" showInputMessage="1" showErrorMessage="1" promptTitle="Επιλέξτε από τη λίστα" prompt="Εισάγετε βαθμολογία 0,3,9" sqref="H53 H55 H69:H70 H88 H104:H106 H121 H123 H136">
      <formula1>"0,3,9"</formula1>
    </dataValidation>
    <dataValidation type="list" allowBlank="1" showInputMessage="1" showErrorMessage="1" promptTitle="Επιλέξτε από τη λίστα" prompt="Εισάγετε βαθμολογία 0,3,12" sqref="H33 H122 H137">
      <formula1>"0,3,12"</formula1>
    </dataValidation>
  </dataValidations>
  <printOptions horizontalCentered="1"/>
  <pageMargins left="0.39370078740157483" right="0.39370078740157483" top="0.74803149606299213" bottom="0.74803149606299213" header="0.31496062992125984" footer="0.31496062992125984"/>
  <pageSetup paperSize="9" scale="60"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workbookViewId="0">
      <selection activeCell="J4" sqref="J4"/>
    </sheetView>
  </sheetViews>
  <sheetFormatPr defaultColWidth="8.7109375" defaultRowHeight="15" x14ac:dyDescent="0.25"/>
  <cols>
    <col min="1" max="1" width="4" customWidth="1"/>
    <col min="2" max="2" width="14.140625" customWidth="1"/>
    <col min="3" max="3" width="13.85546875" customWidth="1"/>
    <col min="4" max="4" width="26.140625" customWidth="1"/>
    <col min="5" max="5" width="56" customWidth="1"/>
  </cols>
  <sheetData>
    <row r="1" spans="1:5" ht="18" x14ac:dyDescent="0.25">
      <c r="A1" s="431" t="s">
        <v>153</v>
      </c>
      <c r="B1" s="431"/>
      <c r="C1" s="431"/>
      <c r="D1" s="431"/>
      <c r="E1" s="431"/>
    </row>
    <row r="2" spans="1:5" ht="19.5" thickBot="1" x14ac:dyDescent="0.35">
      <c r="A2" s="34"/>
      <c r="B2" s="34"/>
      <c r="C2" s="34"/>
      <c r="D2" s="34"/>
      <c r="E2" s="34"/>
    </row>
    <row r="3" spans="1:5" ht="24.75" customHeight="1" thickBot="1" x14ac:dyDescent="0.3">
      <c r="A3" s="123">
        <v>1</v>
      </c>
      <c r="B3" s="432" t="s">
        <v>88</v>
      </c>
      <c r="C3" s="433"/>
      <c r="D3" s="433"/>
      <c r="E3" s="434"/>
    </row>
    <row r="4" spans="1:5" ht="141.6" customHeight="1" thickBot="1" x14ac:dyDescent="0.3">
      <c r="A4" s="124" t="s">
        <v>0</v>
      </c>
      <c r="B4" s="424" t="s">
        <v>47</v>
      </c>
      <c r="C4" s="424"/>
      <c r="D4" s="125" t="s">
        <v>195</v>
      </c>
      <c r="E4" s="126" t="s">
        <v>26</v>
      </c>
    </row>
    <row r="5" spans="1:5" ht="98.45" customHeight="1" thickBot="1" x14ac:dyDescent="0.3">
      <c r="A5" s="127" t="s">
        <v>1</v>
      </c>
      <c r="B5" s="426" t="s">
        <v>91</v>
      </c>
      <c r="C5" s="426"/>
      <c r="D5" s="128"/>
      <c r="E5" s="129" t="s">
        <v>92</v>
      </c>
    </row>
    <row r="6" spans="1:5" ht="64.900000000000006" customHeight="1" thickBot="1" x14ac:dyDescent="0.3">
      <c r="A6" s="124" t="s">
        <v>2</v>
      </c>
      <c r="B6" s="424" t="s">
        <v>48</v>
      </c>
      <c r="C6" s="424"/>
      <c r="D6" s="125"/>
      <c r="E6" s="129" t="s">
        <v>93</v>
      </c>
    </row>
    <row r="7" spans="1:5" ht="30.6" customHeight="1" thickBot="1" x14ac:dyDescent="0.3">
      <c r="A7" s="124" t="s">
        <v>3</v>
      </c>
      <c r="B7" s="427" t="s">
        <v>33</v>
      </c>
      <c r="C7" s="427"/>
      <c r="D7" s="130"/>
      <c r="E7" s="131" t="s">
        <v>34</v>
      </c>
    </row>
    <row r="8" spans="1:5" ht="26.45" customHeight="1" thickBot="1" x14ac:dyDescent="0.3">
      <c r="A8" s="132">
        <v>2</v>
      </c>
      <c r="B8" s="421" t="s">
        <v>42</v>
      </c>
      <c r="C8" s="422"/>
      <c r="D8" s="422"/>
      <c r="E8" s="423"/>
    </row>
    <row r="9" spans="1:5" ht="89.45" customHeight="1" thickBot="1" x14ac:dyDescent="0.3">
      <c r="A9" s="124" t="s">
        <v>9</v>
      </c>
      <c r="B9" s="424" t="s">
        <v>74</v>
      </c>
      <c r="C9" s="424"/>
      <c r="D9" s="125"/>
      <c r="E9" s="133" t="s">
        <v>87</v>
      </c>
    </row>
    <row r="10" spans="1:5" ht="128.44999999999999" customHeight="1" thickBot="1" x14ac:dyDescent="0.3">
      <c r="A10" s="124" t="s">
        <v>10</v>
      </c>
      <c r="B10" s="424" t="s">
        <v>73</v>
      </c>
      <c r="C10" s="424"/>
      <c r="D10" s="125"/>
      <c r="E10" s="133" t="s">
        <v>27</v>
      </c>
    </row>
    <row r="11" spans="1:5" ht="73.150000000000006" customHeight="1" thickBot="1" x14ac:dyDescent="0.3">
      <c r="A11" s="124" t="s">
        <v>36</v>
      </c>
      <c r="B11" s="424" t="s">
        <v>50</v>
      </c>
      <c r="C11" s="424"/>
      <c r="D11" s="134"/>
      <c r="E11" s="135" t="s">
        <v>94</v>
      </c>
    </row>
    <row r="12" spans="1:5" ht="88.15" customHeight="1" thickBot="1" x14ac:dyDescent="0.3">
      <c r="A12" s="124" t="s">
        <v>37</v>
      </c>
      <c r="B12" s="424" t="s">
        <v>51</v>
      </c>
      <c r="C12" s="424"/>
      <c r="D12" s="134"/>
      <c r="E12" s="135" t="s">
        <v>95</v>
      </c>
    </row>
    <row r="13" spans="1:5" ht="73.150000000000006" customHeight="1" thickBot="1" x14ac:dyDescent="0.3">
      <c r="A13" s="124" t="s">
        <v>38</v>
      </c>
      <c r="B13" s="424" t="s">
        <v>52</v>
      </c>
      <c r="C13" s="424"/>
      <c r="D13" s="134"/>
      <c r="E13" s="133" t="s">
        <v>28</v>
      </c>
    </row>
    <row r="14" spans="1:5" ht="60.6" customHeight="1" thickBot="1" x14ac:dyDescent="0.3">
      <c r="A14" s="124" t="s">
        <v>39</v>
      </c>
      <c r="B14" s="424" t="s">
        <v>53</v>
      </c>
      <c r="C14" s="424"/>
      <c r="D14" s="133"/>
      <c r="E14" s="135" t="s">
        <v>96</v>
      </c>
    </row>
    <row r="15" spans="1:5" ht="43.15" customHeight="1" thickBot="1" x14ac:dyDescent="0.3">
      <c r="A15" s="124" t="s">
        <v>40</v>
      </c>
      <c r="B15" s="424" t="s">
        <v>97</v>
      </c>
      <c r="C15" s="424"/>
      <c r="D15" s="133"/>
      <c r="E15" s="133" t="s">
        <v>69</v>
      </c>
    </row>
    <row r="16" spans="1:5" ht="46.9" customHeight="1" thickBot="1" x14ac:dyDescent="0.3">
      <c r="A16" s="124" t="s">
        <v>41</v>
      </c>
      <c r="B16" s="424" t="s">
        <v>54</v>
      </c>
      <c r="C16" s="424"/>
      <c r="D16" s="133"/>
      <c r="E16" s="135" t="s">
        <v>98</v>
      </c>
    </row>
    <row r="17" spans="1:5" ht="31.5" customHeight="1" thickBot="1" x14ac:dyDescent="0.3">
      <c r="A17" s="132">
        <v>3</v>
      </c>
      <c r="B17" s="421" t="s">
        <v>43</v>
      </c>
      <c r="C17" s="422"/>
      <c r="D17" s="422"/>
      <c r="E17" s="423"/>
    </row>
    <row r="18" spans="1:5" ht="63" customHeight="1" thickBot="1" x14ac:dyDescent="0.3">
      <c r="A18" s="136" t="s">
        <v>11</v>
      </c>
      <c r="B18" s="424" t="s">
        <v>55</v>
      </c>
      <c r="C18" s="424"/>
      <c r="D18" s="137"/>
      <c r="E18" s="129" t="s">
        <v>35</v>
      </c>
    </row>
    <row r="19" spans="1:5" ht="60.6" customHeight="1" thickBot="1" x14ac:dyDescent="0.3">
      <c r="A19" s="136" t="s">
        <v>12</v>
      </c>
      <c r="B19" s="424" t="s">
        <v>56</v>
      </c>
      <c r="C19" s="424"/>
      <c r="D19" s="138"/>
      <c r="E19" s="129" t="s">
        <v>29</v>
      </c>
    </row>
    <row r="20" spans="1:5" ht="144" customHeight="1" thickBot="1" x14ac:dyDescent="0.3">
      <c r="A20" s="136" t="s">
        <v>13</v>
      </c>
      <c r="B20" s="424" t="s">
        <v>72</v>
      </c>
      <c r="C20" s="424"/>
      <c r="D20" s="138"/>
      <c r="E20" s="129" t="s">
        <v>174</v>
      </c>
    </row>
    <row r="21" spans="1:5" ht="143.44999999999999" customHeight="1" thickBot="1" x14ac:dyDescent="0.3">
      <c r="A21" s="136" t="s">
        <v>14</v>
      </c>
      <c r="B21" s="424" t="s">
        <v>71</v>
      </c>
      <c r="C21" s="424"/>
      <c r="D21" s="138"/>
      <c r="E21" s="129" t="s">
        <v>70</v>
      </c>
    </row>
    <row r="22" spans="1:5" ht="76.150000000000006" customHeight="1" thickBot="1" x14ac:dyDescent="0.3">
      <c r="A22" s="136" t="s">
        <v>15</v>
      </c>
      <c r="B22" s="424" t="s">
        <v>58</v>
      </c>
      <c r="C22" s="424"/>
      <c r="D22" s="138"/>
      <c r="E22" s="129" t="s">
        <v>81</v>
      </c>
    </row>
    <row r="23" spans="1:5" ht="36.75" customHeight="1" thickBot="1" x14ac:dyDescent="0.3">
      <c r="A23" s="132">
        <v>4</v>
      </c>
      <c r="B23" s="421" t="s">
        <v>167</v>
      </c>
      <c r="C23" s="422"/>
      <c r="D23" s="422"/>
      <c r="E23" s="423"/>
    </row>
    <row r="24" spans="1:5" ht="180" customHeight="1" thickBot="1" x14ac:dyDescent="0.3">
      <c r="A24" s="139" t="s">
        <v>16</v>
      </c>
      <c r="B24" s="424" t="s">
        <v>99</v>
      </c>
      <c r="C24" s="424"/>
      <c r="D24" s="140"/>
      <c r="E24" s="133" t="s">
        <v>30</v>
      </c>
    </row>
    <row r="25" spans="1:5" ht="68.25" customHeight="1" thickBot="1" x14ac:dyDescent="0.3">
      <c r="A25" s="139" t="s">
        <v>17</v>
      </c>
      <c r="B25" s="424" t="s">
        <v>175</v>
      </c>
      <c r="C25" s="424"/>
      <c r="D25" s="140"/>
      <c r="E25" s="133" t="s">
        <v>31</v>
      </c>
    </row>
    <row r="26" spans="1:5" ht="42" customHeight="1" thickBot="1" x14ac:dyDescent="0.3">
      <c r="A26" s="132">
        <v>5</v>
      </c>
      <c r="B26" s="421" t="s">
        <v>45</v>
      </c>
      <c r="C26" s="422"/>
      <c r="D26" s="422"/>
      <c r="E26" s="423"/>
    </row>
    <row r="27" spans="1:5" ht="52.5" customHeight="1" thickBot="1" x14ac:dyDescent="0.3">
      <c r="A27" s="124" t="s">
        <v>44</v>
      </c>
      <c r="B27" s="428" t="s">
        <v>63</v>
      </c>
      <c r="C27" s="428"/>
      <c r="D27" s="141"/>
      <c r="E27" s="129" t="s">
        <v>75</v>
      </c>
    </row>
    <row r="28" spans="1:5" ht="75.75" customHeight="1" thickBot="1" x14ac:dyDescent="0.3">
      <c r="A28" s="124" t="s">
        <v>18</v>
      </c>
      <c r="B28" s="429" t="s">
        <v>90</v>
      </c>
      <c r="C28" s="429"/>
      <c r="D28" s="142"/>
      <c r="E28" s="126" t="s">
        <v>100</v>
      </c>
    </row>
    <row r="29" spans="1:5" s="11" customFormat="1" ht="53.25" customHeight="1" thickBot="1" x14ac:dyDescent="0.3">
      <c r="A29" s="143" t="s">
        <v>19</v>
      </c>
      <c r="B29" s="428" t="s">
        <v>64</v>
      </c>
      <c r="C29" s="428"/>
      <c r="D29" s="141"/>
      <c r="E29" s="126" t="s">
        <v>89</v>
      </c>
    </row>
    <row r="30" spans="1:5" ht="45" customHeight="1" thickBot="1" x14ac:dyDescent="0.3">
      <c r="A30" s="124" t="s">
        <v>20</v>
      </c>
      <c r="B30" s="429" t="s">
        <v>65</v>
      </c>
      <c r="C30" s="429"/>
      <c r="D30" s="144"/>
      <c r="E30" s="126" t="s">
        <v>101</v>
      </c>
    </row>
    <row r="31" spans="1:5" ht="42.75" customHeight="1" thickBot="1" x14ac:dyDescent="0.3">
      <c r="A31" s="132">
        <v>6</v>
      </c>
      <c r="B31" s="421" t="s">
        <v>46</v>
      </c>
      <c r="C31" s="422"/>
      <c r="D31" s="422"/>
      <c r="E31" s="423"/>
    </row>
    <row r="32" spans="1:5" ht="100.9" customHeight="1" thickBot="1" x14ac:dyDescent="0.3">
      <c r="A32" s="124" t="s">
        <v>21</v>
      </c>
      <c r="B32" s="424" t="s">
        <v>102</v>
      </c>
      <c r="C32" s="424"/>
      <c r="D32" s="138"/>
      <c r="E32" s="126" t="s">
        <v>32</v>
      </c>
    </row>
    <row r="33" spans="1:5" ht="143.44999999999999" customHeight="1" thickBot="1" x14ac:dyDescent="0.3">
      <c r="A33" s="124" t="s">
        <v>22</v>
      </c>
      <c r="B33" s="424" t="s">
        <v>103</v>
      </c>
      <c r="C33" s="424"/>
      <c r="D33" s="140"/>
      <c r="E33" s="126" t="s">
        <v>104</v>
      </c>
    </row>
    <row r="34" spans="1:5" ht="47.45" customHeight="1" thickBot="1" x14ac:dyDescent="0.3">
      <c r="A34" s="127" t="s">
        <v>76</v>
      </c>
      <c r="B34" s="425" t="s">
        <v>78</v>
      </c>
      <c r="C34" s="425"/>
      <c r="D34" s="157"/>
      <c r="E34" s="126" t="s">
        <v>79</v>
      </c>
    </row>
    <row r="35" spans="1:5" ht="36" customHeight="1" thickBot="1" x14ac:dyDescent="0.3">
      <c r="A35" s="132">
        <v>7</v>
      </c>
      <c r="B35" s="430" t="s">
        <v>80</v>
      </c>
      <c r="C35" s="430"/>
      <c r="D35" s="430"/>
      <c r="E35" s="430"/>
    </row>
    <row r="36" spans="1:5" ht="157.9" customHeight="1" thickBot="1" x14ac:dyDescent="0.3">
      <c r="A36" s="124" t="s">
        <v>23</v>
      </c>
      <c r="B36" s="424" t="s">
        <v>67</v>
      </c>
      <c r="C36" s="424"/>
      <c r="D36" s="137"/>
      <c r="E36" s="126" t="s">
        <v>82</v>
      </c>
    </row>
    <row r="37" spans="1:5" ht="99.6" customHeight="1" thickBot="1" x14ac:dyDescent="0.3">
      <c r="A37" s="127" t="s">
        <v>24</v>
      </c>
      <c r="B37" s="425" t="s">
        <v>68</v>
      </c>
      <c r="C37" s="425"/>
      <c r="D37" s="157"/>
      <c r="E37" s="129" t="s">
        <v>105</v>
      </c>
    </row>
  </sheetData>
  <mergeCells count="36">
    <mergeCell ref="A1:E1"/>
    <mergeCell ref="B19:C19"/>
    <mergeCell ref="B13:C13"/>
    <mergeCell ref="B14:C14"/>
    <mergeCell ref="B15:C15"/>
    <mergeCell ref="B16:C16"/>
    <mergeCell ref="B18:C18"/>
    <mergeCell ref="B3:E3"/>
    <mergeCell ref="B8:E8"/>
    <mergeCell ref="B17:E17"/>
    <mergeCell ref="B24:C24"/>
    <mergeCell ref="B26:E26"/>
    <mergeCell ref="B36:C36"/>
    <mergeCell ref="B32:C32"/>
    <mergeCell ref="B33:C33"/>
    <mergeCell ref="B28:C28"/>
    <mergeCell ref="B29:C29"/>
    <mergeCell ref="B30:C30"/>
    <mergeCell ref="B35:E35"/>
    <mergeCell ref="B31:E31"/>
    <mergeCell ref="B23:E23"/>
    <mergeCell ref="B20:C20"/>
    <mergeCell ref="B37:C37"/>
    <mergeCell ref="B4:C4"/>
    <mergeCell ref="B5:C5"/>
    <mergeCell ref="B6:C6"/>
    <mergeCell ref="B7:C7"/>
    <mergeCell ref="B9:C9"/>
    <mergeCell ref="B25:C25"/>
    <mergeCell ref="B10:C10"/>
    <mergeCell ref="B11:C11"/>
    <mergeCell ref="B12:C12"/>
    <mergeCell ref="B34:C34"/>
    <mergeCell ref="B27:C27"/>
    <mergeCell ref="B21:C21"/>
    <mergeCell ref="B22:C22"/>
  </mergeCells>
  <phoneticPr fontId="0" type="noConversion"/>
  <pageMargins left="0.70866141732283472" right="0.70866141732283472" top="0.71" bottom="0.61" header="0.51181102362204722" footer="0.51181102362204722"/>
  <pageSetup paperSize="9" scale="51" firstPageNumber="0" fitToHeight="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175</TotalTime>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12</vt:i4>
      </vt:variant>
    </vt:vector>
  </HeadingPairs>
  <TitlesOfParts>
    <vt:vector size="14" baseType="lpstr">
      <vt:lpstr>ΕΝΤΥΠΟΕΛΕΓΧΟΥ ΠΑΡΟΧΗΣ ΥΠΗΡΕΣΙΩΝ</vt:lpstr>
      <vt:lpstr>ΟΔΗΓΙΕΣ ΓΙΑ ΕΠΙΘΕΩΡΗΤΕΣ</vt:lpstr>
      <vt:lpstr>high</vt:lpstr>
      <vt:lpstr>low</vt:lpstr>
      <vt:lpstr>medium</vt:lpstr>
      <vt:lpstr>'ΕΝΤΥΠΟΕΛΕΓΧΟΥ ΠΑΡΟΧΗΣ ΥΠΗΡΕΣΙΩΝ'!Print_Area</vt:lpstr>
      <vt:lpstr>result</vt:lpstr>
      <vt:lpstr>synolo1</vt:lpstr>
      <vt:lpstr>synolo2</vt:lpstr>
      <vt:lpstr>synolo3</vt:lpstr>
      <vt:lpstr>synolo4</vt:lpstr>
      <vt:lpstr>synolo5</vt:lpstr>
      <vt:lpstr>synolo6</vt:lpstr>
      <vt:lpstr>synolo7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koutsiarif</dc:creator>
  <cp:lastModifiedBy>user</cp:lastModifiedBy>
  <cp:revision>31</cp:revision>
  <cp:lastPrinted>2020-06-12T11:24:23Z</cp:lastPrinted>
  <dcterms:created xsi:type="dcterms:W3CDTF">2017-02-07T09:50:21Z</dcterms:created>
  <dcterms:modified xsi:type="dcterms:W3CDTF">2023-11-01T07:46:55Z</dcterms:modified>
  <dc:language>el-GR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